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ellerk\Desktop\"/>
    </mc:Choice>
  </mc:AlternateContent>
  <xr:revisionPtr revIDLastSave="0" documentId="13_ncr:1_{83A43E05-6DB2-4973-B53C-8509FD3B3DB4}" xr6:coauthVersionLast="47" xr6:coauthVersionMax="47" xr10:uidLastSave="{00000000-0000-0000-0000-000000000000}"/>
  <bookViews>
    <workbookView xWindow="20370" yWindow="-120" windowWidth="29040" windowHeight="15840" tabRatio="669" xr2:uid="{00000000-000D-0000-FFFF-FFFF00000000}"/>
  </bookViews>
  <sheets>
    <sheet name="EB REINTEGRATION SERVICES" sheetId="14" r:id="rId1"/>
    <sheet name="COSTS BREAKDOWN" sheetId="20" r:id="rId2"/>
    <sheet name="setup" sheetId="17" state="hidden" r:id="rId3"/>
  </sheets>
  <externalReferences>
    <externalReference r:id="rId4"/>
    <externalReference r:id="rId5"/>
    <externalReference r:id="rId6"/>
  </externalReferences>
  <definedNames>
    <definedName name="d">[1]!tbl_choices[#Headers]</definedName>
    <definedName name="date">'[2]REM Aerial Means'!$C$12</definedName>
    <definedName name="dd_regions" localSheetId="1">[3]!tbl_choices[#Headers]</definedName>
    <definedName name="dd_regions">tbl_choices[#Headers]</definedName>
    <definedName name="dd_reps" localSheetId="1">INDEX([3]!tbl_choices[#Data],,MATCH('COSTS BREAKDOWN'!region,'COSTS BREAKDOWN'!dd_regions,0))</definedName>
    <definedName name="dd_reps">INDEX(tbl_choices[],,MATCH(region,dd_regions,0))</definedName>
    <definedName name="_xlnm.Print_Area" localSheetId="1">'COSTS BREAKDOWN'!$A$1:$G$15</definedName>
    <definedName name="_xlnm.Print_Area" localSheetId="0">'EB REINTEGRATION SERVICES'!$A$1:$K$29</definedName>
    <definedName name="_xlnm.Print_Titles" localSheetId="0">'EB REINTEGRATION SERVICES'!$3:$9</definedName>
    <definedName name="region" localSheetId="1">'[3]Estimated budget'!$D$3</definedName>
    <definedName name="region">'EB REINTEGRATION SERVICES'!$D$3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4" l="1"/>
  <c r="K15" i="14"/>
  <c r="K17" i="14" l="1"/>
  <c r="K19" i="14"/>
  <c r="K20" i="14"/>
  <c r="K14" i="14"/>
  <c r="K12" i="14"/>
  <c r="K10" i="14" s="1"/>
  <c r="D70" i="17" l="1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C62" i="17"/>
  <c r="D62" i="17"/>
  <c r="C61" i="17"/>
  <c r="D61" i="17"/>
  <c r="C60" i="17"/>
  <c r="D60" i="17"/>
  <c r="C59" i="17"/>
  <c r="D59" i="17"/>
  <c r="C58" i="17"/>
  <c r="D58" i="17"/>
  <c r="D57" i="17"/>
  <c r="C57" i="17"/>
  <c r="D56" i="17"/>
  <c r="C56" i="17"/>
  <c r="D55" i="17"/>
  <c r="C55" i="17"/>
  <c r="D54" i="17"/>
  <c r="C54" i="17"/>
  <c r="D53" i="17"/>
  <c r="C53" i="17"/>
  <c r="D52" i="17"/>
  <c r="C52" i="17"/>
  <c r="D51" i="17"/>
  <c r="C51" i="17"/>
  <c r="D50" i="17"/>
  <c r="C50" i="17"/>
  <c r="D49" i="17"/>
  <c r="C49" i="17"/>
  <c r="D48" i="17"/>
  <c r="C48" i="17"/>
  <c r="D47" i="17"/>
  <c r="C47" i="17"/>
  <c r="D46" i="17"/>
  <c r="C46" i="17"/>
  <c r="D45" i="17"/>
  <c r="C45" i="17"/>
  <c r="D44" i="17"/>
  <c r="C44" i="17"/>
  <c r="D43" i="17"/>
  <c r="C43" i="17"/>
  <c r="D42" i="17"/>
  <c r="C42" i="17"/>
  <c r="D41" i="17"/>
  <c r="C41" i="17"/>
  <c r="D40" i="17"/>
  <c r="C40" i="17"/>
  <c r="D39" i="17"/>
  <c r="C39" i="17"/>
  <c r="D38" i="17"/>
  <c r="C38" i="17"/>
  <c r="D37" i="17"/>
  <c r="C37" i="17"/>
  <c r="C36" i="17"/>
  <c r="D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D22" i="17"/>
  <c r="C22" i="17"/>
  <c r="D21" i="17"/>
  <c r="C21" i="17"/>
  <c r="D20" i="17"/>
  <c r="C20" i="17"/>
  <c r="D19" i="17"/>
  <c r="C19" i="17"/>
  <c r="D18" i="17"/>
  <c r="C18" i="17"/>
  <c r="D17" i="17"/>
  <c r="C17" i="17"/>
  <c r="C16" i="17"/>
  <c r="D16" i="17"/>
  <c r="D15" i="17"/>
  <c r="C15" i="17"/>
  <c r="D14" i="17"/>
  <c r="C14" i="17"/>
  <c r="D13" i="17"/>
  <c r="C13" i="17"/>
  <c r="D12" i="17"/>
  <c r="C12" i="17"/>
  <c r="D11" i="17"/>
  <c r="C11" i="17"/>
  <c r="D10" i="17"/>
  <c r="C10" i="17"/>
  <c r="D9" i="17"/>
  <c r="C9" i="17"/>
  <c r="D8" i="17"/>
  <c r="C8" i="17"/>
  <c r="D7" i="17"/>
  <c r="C7" i="17"/>
  <c r="D6" i="17"/>
  <c r="C6" i="17"/>
  <c r="D5" i="17"/>
  <c r="C5" i="17"/>
  <c r="K22" i="14" l="1"/>
  <c r="K24" i="14" s="1"/>
  <c r="E19" i="17"/>
  <c r="J19" i="17" s="1"/>
  <c r="E34" i="17"/>
  <c r="E39" i="17"/>
  <c r="E66" i="17"/>
  <c r="E27" i="17"/>
  <c r="E9" i="17"/>
  <c r="J9" i="17" s="1"/>
  <c r="E44" i="17"/>
  <c r="E22" i="17"/>
  <c r="E32" i="17"/>
  <c r="E62" i="17"/>
  <c r="E65" i="17"/>
  <c r="E16" i="17"/>
  <c r="J16" i="17" s="1"/>
  <c r="E42" i="17"/>
  <c r="E64" i="17"/>
  <c r="E8" i="17"/>
  <c r="J8" i="17" s="1"/>
  <c r="E61" i="17"/>
  <c r="E60" i="17"/>
  <c r="E49" i="17"/>
  <c r="E59" i="17"/>
  <c r="E28" i="17"/>
  <c r="E37" i="17"/>
  <c r="E58" i="17"/>
  <c r="E11" i="17"/>
  <c r="J11" i="17" s="1"/>
  <c r="E48" i="17"/>
  <c r="E20" i="17"/>
  <c r="J20" i="17" s="1"/>
  <c r="E25" i="17"/>
  <c r="E14" i="17"/>
  <c r="J14" i="17" s="1"/>
  <c r="E45" i="17"/>
  <c r="E46" i="17"/>
  <c r="E43" i="17"/>
  <c r="E56" i="17"/>
  <c r="E40" i="17"/>
  <c r="E17" i="17"/>
  <c r="J17" i="17" s="1"/>
  <c r="E10" i="17"/>
  <c r="J10" i="17" s="1"/>
  <c r="E41" i="17"/>
  <c r="E5" i="17"/>
  <c r="J5" i="17" s="1"/>
  <c r="E38" i="17"/>
  <c r="E55" i="17"/>
  <c r="E24" i="17"/>
  <c r="E33" i="17"/>
  <c r="E30" i="17"/>
  <c r="E57" i="17"/>
  <c r="E54" i="17"/>
  <c r="E6" i="17"/>
  <c r="J6" i="17" s="1"/>
  <c r="E15" i="17"/>
  <c r="J15" i="17" s="1"/>
  <c r="E68" i="17"/>
  <c r="E52" i="17"/>
  <c r="E36" i="17"/>
  <c r="E12" i="17"/>
  <c r="J12" i="17" s="1"/>
  <c r="E29" i="17"/>
  <c r="E13" i="17"/>
  <c r="J13" i="17" s="1"/>
  <c r="E18" i="17"/>
  <c r="J18" i="17" s="1"/>
  <c r="E69" i="17"/>
  <c r="E53" i="17"/>
  <c r="E21" i="17"/>
  <c r="E70" i="17"/>
  <c r="E50" i="17"/>
  <c r="E26" i="17"/>
  <c r="E67" i="17"/>
  <c r="E51" i="17"/>
  <c r="E31" i="17"/>
  <c r="E63" i="17"/>
  <c r="E47" i="17"/>
  <c r="E23" i="17"/>
  <c r="E7" i="17"/>
  <c r="J7" i="17" s="1"/>
  <c r="E35" i="17"/>
  <c r="K26" i="14" l="1"/>
</calcChain>
</file>

<file path=xl/sharedStrings.xml><?xml version="1.0" encoding="utf-8"?>
<sst xmlns="http://schemas.openxmlformats.org/spreadsheetml/2006/main" count="335" uniqueCount="155">
  <si>
    <t>I.</t>
  </si>
  <si>
    <t>Total (EUR)</t>
  </si>
  <si>
    <t>Bulgaria</t>
  </si>
  <si>
    <t>Romania</t>
  </si>
  <si>
    <t>Country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</si>
  <si>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</si>
  <si>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</si>
  <si>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</si>
  <si>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</si>
  <si>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</si>
  <si>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</si>
  <si>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</si>
  <si>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</si>
  <si>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</si>
  <si>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</si>
  <si>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</si>
  <si>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</si>
  <si>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</si>
  <si>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</si>
  <si>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</si>
  <si>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</si>
  <si>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</si>
  <si>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</si>
  <si>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</si>
  <si>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Slovenia</t>
  </si>
  <si>
    <t>Spain</t>
  </si>
  <si>
    <t>Croatia</t>
  </si>
  <si>
    <t>Country:</t>
  </si>
  <si>
    <t>-</t>
  </si>
  <si>
    <t xml:space="preserve">Participating MS - Assets </t>
  </si>
  <si>
    <t>Austria - Federal Ministry of the Interior</t>
  </si>
  <si>
    <t>Belgium - Belgian Federal Police</t>
  </si>
  <si>
    <t>Belgium - Department of Federal Immigration (Dienst Vreemdelingenzaken)</t>
  </si>
  <si>
    <t>Bulgaria - Ministry of Interior, National Police Service, Chief Directorate Border Police</t>
  </si>
  <si>
    <t>Croatia - Ministry of the Interior of the Republic of Croatia</t>
  </si>
  <si>
    <t>Cyprus - Cyprus Police, Police Headquarters</t>
  </si>
  <si>
    <t>Czech Republic - Police of the Czech Republic</t>
  </si>
  <si>
    <t>Denmark - Danish National Police</t>
  </si>
  <si>
    <t>Finland - Rajavartiolaitos, the Finnish Border Guard</t>
  </si>
  <si>
    <t>Finland - Helsinki Police Department</t>
  </si>
  <si>
    <t>France - Direction Centrale de la Police aux Frontieres</t>
  </si>
  <si>
    <t>France - Ministère de l'intérieur, Direction générale des étrangers en France</t>
  </si>
  <si>
    <t>France - Direction Generale des Douanes et Droits Indirects</t>
  </si>
  <si>
    <t>France - Marine Nationale - French Navy</t>
  </si>
  <si>
    <t>France - Direction generale de la gendarmerie nationale (DGGN)</t>
  </si>
  <si>
    <t>France - Direction Centrale des compagnies republicaines de securite</t>
  </si>
  <si>
    <t>France - Direction Centrale de la securite publique</t>
  </si>
  <si>
    <t>France - Prefecture de Police</t>
  </si>
  <si>
    <t>France - Direction Centrale de la Police Judiciaire</t>
  </si>
  <si>
    <t>Germany - Bundespolizeifliegergruppe - Federal Police Aviation Group</t>
  </si>
  <si>
    <t>Germany - Bundespolizeidirektion Bad Bramstedt - Federal Police Regional Office Bad Bramstedt</t>
  </si>
  <si>
    <t>Greece - the Hellenic Police / Ministry of Public Order and Citizens' Protection</t>
  </si>
  <si>
    <t>Hungary - Hungarian Police Headquarters</t>
  </si>
  <si>
    <t xml:space="preserve">Hungary - Immigration and Asylum Office </t>
  </si>
  <si>
    <t xml:space="preserve">Iceland - Sudurnes Police District </t>
  </si>
  <si>
    <t>Iceland - the Office of the National Commissioner of the Icelandic Police</t>
  </si>
  <si>
    <t>Iceland - Icelandic Coast Guard</t>
  </si>
  <si>
    <t>Italy - Ministero dell'Interno, Dipartimento della Pubblica Sicurezza, Direzione Centrale dell'Immigrazione e della Polizia delle Frontiere</t>
  </si>
  <si>
    <t>Latvia - State Border Guard of the Republic of Latvia</t>
  </si>
  <si>
    <t>Lithuania - State Border Guard Service at the Ministry of the Interior of the Republic of Lithuania</t>
  </si>
  <si>
    <t>Luxembourg - Ministry of Justice</t>
  </si>
  <si>
    <t>Luxembourg - Ministry of Home Affairs and the Greater Region</t>
  </si>
  <si>
    <t>Luxembourg - Police Grand-Ducale</t>
  </si>
  <si>
    <t>Luxembourg - Ministry for Internal Security</t>
  </si>
  <si>
    <t>Malta - Armed Forces of Malta</t>
  </si>
  <si>
    <t>Malta - Malta Police Force</t>
  </si>
  <si>
    <t>Netherlands - the Royal Marechaussee</t>
  </si>
  <si>
    <t>Netherlands - Immigration and Naturalisation Service</t>
  </si>
  <si>
    <t>Norway - National Police Directorate of the Kingdom of Norway</t>
  </si>
  <si>
    <t>Norway - National Police Immigration Service</t>
  </si>
  <si>
    <t>Poland - Headquarters of Polish Border Guards</t>
  </si>
  <si>
    <t>Portugal - Servico de Estrangeiros e Fronteiras</t>
  </si>
  <si>
    <t>Slovak Republic - Bureau of Border and Alien Police, Presidium of Police Force</t>
  </si>
  <si>
    <t>Slovak Republic - Border and Alien Police Directorate, Sobrance</t>
  </si>
  <si>
    <t>Slovak Republic - Border and Alien Police Directorate, Bratislava</t>
  </si>
  <si>
    <t>Slovak Republic - Border and Alien Police Directorate, Prešov</t>
  </si>
  <si>
    <t>Slovak Republic - Police Detention Centre for Foreigners, Medveďov</t>
  </si>
  <si>
    <t>Slovak Republic - Police Detention Centre for Foreigners, Sečovce</t>
  </si>
  <si>
    <t>Slovenia - Ministry of Interior - Police</t>
  </si>
  <si>
    <t>Sweden - National Operations Department, Border Policing Section</t>
  </si>
  <si>
    <t>Sweden - Swedish Coast Guard</t>
  </si>
  <si>
    <t>Switzerland - Swiss Border Guard</t>
  </si>
  <si>
    <t>National Authorities</t>
  </si>
  <si>
    <t>Iceland</t>
  </si>
  <si>
    <t>Norway</t>
  </si>
  <si>
    <t>Slovak Republic</t>
  </si>
  <si>
    <t>Sweden</t>
  </si>
  <si>
    <t>Switzerland</t>
  </si>
  <si>
    <t>Helper 1</t>
  </si>
  <si>
    <t>Helper 2</t>
  </si>
  <si>
    <t>Helper 3</t>
  </si>
  <si>
    <t>Type of GA</t>
  </si>
  <si>
    <t>Types of GA</t>
  </si>
  <si>
    <t>Host MS - Assets</t>
  </si>
  <si>
    <t>TOTAL DIRECT COSTS</t>
  </si>
  <si>
    <t>Estonia - Police and Border Guard Board</t>
  </si>
  <si>
    <t>Germany - Federal Police Central Office - Bundespolizeipräsidium, Referat 25, Koblenz</t>
  </si>
  <si>
    <t>Germany - Federal Police Central Office - Bundespolizeipräsidium, Potsdam</t>
  </si>
  <si>
    <t>Greece - Hellenic Ministry of Maritime Affairs and Insular Policy / Hellenic Coast Guard</t>
  </si>
  <si>
    <t>Netherlands - Dienst Terugkeer &amp; Vertrek (Repatriation and Departure Service)</t>
  </si>
  <si>
    <t>Netherlands - Transport and Support Service of the Dutch Ministry for Security and Justice</t>
  </si>
  <si>
    <t>Romania - General Inspectorate of the Romanian Border Police</t>
  </si>
  <si>
    <t>Romania - General Inspectorate for Immigration</t>
  </si>
  <si>
    <t>Romania - General Inspectorate of the Romanian Police</t>
  </si>
  <si>
    <t xml:space="preserve">Romania - General Inspectorate of Aviation </t>
  </si>
  <si>
    <t>Romania - National Agency against Trafficking in Persons</t>
  </si>
  <si>
    <t>Spain - Guardia Civil, Jefatura Fiscal y de Fronteras</t>
  </si>
  <si>
    <t>Spain - Cuerpo Nacional de Policia / Comisaria General de Extranjeria y Fronteras</t>
  </si>
  <si>
    <t>Participating MS - HR &amp; Light technical equipment</t>
  </si>
  <si>
    <t>Host MS - HR &amp; Light technical equipment</t>
  </si>
  <si>
    <t>Unit</t>
  </si>
  <si>
    <t>no of units</t>
  </si>
  <si>
    <t xml:space="preserve">Unit price </t>
  </si>
  <si>
    <t>person</t>
  </si>
  <si>
    <t>FRONTEX CO-FINANCING</t>
  </si>
  <si>
    <t>unit cost</t>
  </si>
  <si>
    <t>Operating costs</t>
  </si>
  <si>
    <t>Handling fee - post arrival</t>
  </si>
  <si>
    <t>Handling fee - post return</t>
  </si>
  <si>
    <t>Post-return package - voluntary (VR)</t>
  </si>
  <si>
    <t>Post-return package - forced (FR)</t>
  </si>
  <si>
    <t>Post-return package - family member (VR/FR)</t>
  </si>
  <si>
    <t>Post-arrival package</t>
  </si>
  <si>
    <t>Handling fees</t>
  </si>
  <si>
    <t>Beneficiary:</t>
  </si>
  <si>
    <t>EUR</t>
  </si>
  <si>
    <t>LIST OF THE ELIGIBLE COSTS</t>
  </si>
  <si>
    <t xml:space="preserve">Handling fees                                                                                                                      </t>
  </si>
  <si>
    <t>Reintegration packages</t>
  </si>
  <si>
    <t>Call for proposals 2021/CFP/POST/01</t>
  </si>
  <si>
    <t>TOTAL AMOUNT OF SPECIFIC AGREEMENT</t>
  </si>
  <si>
    <t>REINTEGRATION SERVICES</t>
  </si>
  <si>
    <t>Information and communication</t>
  </si>
  <si>
    <t>Contact with the non-EU national prior to departure</t>
  </si>
  <si>
    <t>Quality monitoring of the reintegration process</t>
  </si>
  <si>
    <t>Office running costs</t>
  </si>
  <si>
    <t>Travel costs</t>
  </si>
  <si>
    <t>Staff training</t>
  </si>
  <si>
    <t>Organising of airport pick-up</t>
  </si>
  <si>
    <t xml:space="preserve">Providing post-arrival assistance </t>
  </si>
  <si>
    <t>Referral to specialised services</t>
  </si>
  <si>
    <t>Reporting on assistance given</t>
  </si>
  <si>
    <t>Financial reporting – collecting and uploading of financial proof for all expenses</t>
  </si>
  <si>
    <t>Organising of meetings with the non-EU nationals after their return</t>
  </si>
  <si>
    <t>Development of a tailor-made reintegration plan</t>
  </si>
  <si>
    <t>Counselling</t>
  </si>
  <si>
    <t>Reintegration assistance on specific types of reintegration</t>
  </si>
  <si>
    <t>Quality monitoring of the reintegration</t>
  </si>
  <si>
    <t>Reporting – Interim and final narrative</t>
  </si>
  <si>
    <t>II.</t>
  </si>
  <si>
    <t>month/TC</t>
  </si>
  <si>
    <t>ANNEX III - ESTIMATED BUDGET</t>
  </si>
  <si>
    <t>Please present a detailed break-down for each of the proposed Unit Cost (Operating cost, Handling fee for the Post Arrival package and Handling fee for the Post Return package). Please add/modify the lines accordingly.</t>
  </si>
  <si>
    <t>Scope</t>
  </si>
  <si>
    <t>CALL FOR PROPOSALS FOR SPECIFIC AGREEMENTS FOR THE PROVISION OF REINTEGRATION SERVICES TO NON-EU NATIONALS RETURNING TO THEIR COUNTRY OF ORIGIN RESTRICTED TO FRONTEX FRAMEWORK PARTNERS SELECTED UNDER CALL FOR PROPOSALS No 2021/CFP/POST/01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</si>
</sst>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€&quot;* #,##0.00_-;\-&quot;€&quot;* #,##0.00_-;_-&quot;€&quot;* &quot;-&quot;??_-;_-@_-"/>
  </numFmts>
  <fonts count="21" x14ac:knownFonts="1">
    <font>
      <sz val="9"/>
      <name val="Trebuchet M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9"/>
      <color theme="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3"/>
      <name val="Trebuchet MS"/>
      <family val="2"/>
    </font>
    <font>
      <b/>
      <sz val="22"/>
      <color theme="3"/>
      <name val="Trebuchet MS"/>
      <family val="2"/>
    </font>
    <font>
      <b/>
      <sz val="11"/>
      <color theme="1"/>
      <name val="Trebuchet MS"/>
      <family val="2"/>
    </font>
    <font>
      <b/>
      <sz val="9"/>
      <color rgb="FFFF0000"/>
      <name val="Trebuchet MS"/>
      <family val="2"/>
    </font>
    <font>
      <sz val="10"/>
      <color rgb="FFFF0000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EA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0" fontId="1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</cellStyleXfs>
  <cellXfs count="117">
    <xf numFmtId="0" fontId="0" fillId="0" borderId="0" xfId="0"/>
    <xf numFmtId="0" fontId="0" fillId="0" borderId="0" xfId="0" applyFont="1" applyAlignment="1">
      <alignment horizontal="left" vertical="top"/>
    </xf>
    <xf numFmtId="164" fontId="0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0" fontId="10" fillId="0" borderId="0" xfId="4" applyFont="1"/>
    <xf numFmtId="0" fontId="5" fillId="0" borderId="0" xfId="4"/>
    <xf numFmtId="0" fontId="5" fillId="0" borderId="0" xfId="4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3" borderId="8" xfId="0" applyFont="1" applyFill="1" applyBorder="1"/>
    <xf numFmtId="0" fontId="0" fillId="0" borderId="8" xfId="0" applyFont="1" applyBorder="1"/>
    <xf numFmtId="0" fontId="5" fillId="0" borderId="8" xfId="0" applyFont="1" applyBorder="1"/>
    <xf numFmtId="0" fontId="5" fillId="0" borderId="0" xfId="0" applyFont="1" applyBorder="1"/>
    <xf numFmtId="0" fontId="0" fillId="0" borderId="9" xfId="0" applyFont="1" applyBorder="1"/>
    <xf numFmtId="0" fontId="6" fillId="0" borderId="10" xfId="4" applyFont="1" applyBorder="1"/>
    <xf numFmtId="0" fontId="9" fillId="0" borderId="11" xfId="4" applyFont="1" applyBorder="1" applyAlignment="1"/>
    <xf numFmtId="0" fontId="10" fillId="0" borderId="12" xfId="4" applyFont="1" applyBorder="1"/>
    <xf numFmtId="0" fontId="7" fillId="4" borderId="13" xfId="4" applyNumberFormat="1" applyFont="1" applyFill="1" applyBorder="1" applyAlignment="1"/>
    <xf numFmtId="0" fontId="11" fillId="5" borderId="5" xfId="4" applyNumberFormat="1" applyFont="1" applyFill="1" applyBorder="1" applyAlignment="1"/>
    <xf numFmtId="0" fontId="11" fillId="6" borderId="5" xfId="4" applyNumberFormat="1" applyFont="1" applyFill="1" applyBorder="1" applyAlignment="1"/>
    <xf numFmtId="0" fontId="5" fillId="0" borderId="4" xfId="4" applyBorder="1" applyAlignment="1">
      <alignment horizontal="left"/>
    </xf>
    <xf numFmtId="0" fontId="11" fillId="7" borderId="5" xfId="4" applyNumberFormat="1" applyFont="1" applyFill="1" applyBorder="1" applyAlignment="1"/>
    <xf numFmtId="0" fontId="5" fillId="2" borderId="4" xfId="4" applyFill="1" applyBorder="1" applyAlignment="1">
      <alignment horizontal="left"/>
    </xf>
    <xf numFmtId="0" fontId="11" fillId="8" borderId="5" xfId="4" applyNumberFormat="1" applyFont="1" applyFill="1" applyBorder="1" applyAlignment="1"/>
    <xf numFmtId="0" fontId="11" fillId="5" borderId="6" xfId="4" applyNumberFormat="1" applyFont="1" applyFill="1" applyBorder="1" applyAlignment="1"/>
    <xf numFmtId="0" fontId="11" fillId="6" borderId="6" xfId="4" applyNumberFormat="1" applyFont="1" applyFill="1" applyBorder="1" applyAlignment="1"/>
    <xf numFmtId="0" fontId="11" fillId="7" borderId="6" xfId="4" applyNumberFormat="1" applyFont="1" applyFill="1" applyBorder="1" applyAlignment="1"/>
    <xf numFmtId="0" fontId="11" fillId="8" borderId="6" xfId="4" applyNumberFormat="1" applyFont="1" applyFill="1" applyBorder="1" applyAlignment="1"/>
    <xf numFmtId="0" fontId="6" fillId="0" borderId="0" xfId="4" applyFont="1" applyAlignment="1">
      <alignment horizontal="left"/>
    </xf>
    <xf numFmtId="0" fontId="12" fillId="0" borderId="0" xfId="4" applyFont="1" applyFill="1" applyAlignment="1">
      <alignment horizontal="right"/>
    </xf>
    <xf numFmtId="0" fontId="5" fillId="0" borderId="7" xfId="4" applyBorder="1"/>
    <xf numFmtId="164" fontId="5" fillId="0" borderId="3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164" fontId="14" fillId="0" borderId="14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center" vertical="center"/>
    </xf>
    <xf numFmtId="164" fontId="9" fillId="10" borderId="4" xfId="1" applyFont="1" applyFill="1" applyBorder="1" applyAlignment="1">
      <alignment horizontal="center" vertical="center" wrapText="1"/>
    </xf>
    <xf numFmtId="164" fontId="9" fillId="10" borderId="4" xfId="0" applyNumberFormat="1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left" vertical="center"/>
    </xf>
    <xf numFmtId="164" fontId="9" fillId="11" borderId="4" xfId="0" applyNumberFormat="1" applyFont="1" applyFill="1" applyBorder="1" applyAlignment="1">
      <alignment horizontal="center" vertical="center" wrapText="1"/>
    </xf>
    <xf numFmtId="164" fontId="5" fillId="11" borderId="4" xfId="0" applyNumberFormat="1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left" vertical="center"/>
    </xf>
    <xf numFmtId="164" fontId="9" fillId="10" borderId="4" xfId="1" applyNumberFormat="1" applyFont="1" applyFill="1" applyBorder="1" applyAlignment="1">
      <alignment horizontal="right" vertical="center"/>
    </xf>
    <xf numFmtId="9" fontId="9" fillId="10" borderId="4" xfId="0" applyNumberFormat="1" applyFont="1" applyFill="1" applyBorder="1" applyAlignment="1">
      <alignment horizontal="center" vertical="center"/>
    </xf>
    <xf numFmtId="164" fontId="9" fillId="1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8"/>
    <xf numFmtId="2" fontId="1" fillId="0" borderId="4" xfId="8" applyNumberFormat="1" applyBorder="1" applyAlignment="1">
      <alignment horizontal="right"/>
    </xf>
    <xf numFmtId="0" fontId="5" fillId="0" borderId="4" xfId="8" applyFont="1" applyBorder="1" applyAlignment="1">
      <alignment horizontal="right" vertical="center" wrapText="1"/>
    </xf>
    <xf numFmtId="0" fontId="6" fillId="0" borderId="4" xfId="8" applyFont="1" applyBorder="1" applyAlignment="1">
      <alignment horizontal="left" vertical="center"/>
    </xf>
    <xf numFmtId="0" fontId="5" fillId="0" borderId="1" xfId="8" applyFont="1" applyBorder="1" applyAlignment="1">
      <alignment horizontal="right" vertical="center" wrapText="1"/>
    </xf>
    <xf numFmtId="0" fontId="9" fillId="12" borderId="4" xfId="8" applyFont="1" applyFill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6" fillId="14" borderId="4" xfId="8" applyFont="1" applyFill="1" applyBorder="1" applyAlignment="1">
      <alignment horizontal="right" vertical="center" wrapText="1"/>
    </xf>
    <xf numFmtId="0" fontId="5" fillId="0" borderId="5" xfId="8" applyFont="1" applyBorder="1" applyAlignment="1">
      <alignment horizontal="left" vertical="center" wrapText="1"/>
    </xf>
    <xf numFmtId="0" fontId="5" fillId="0" borderId="2" xfId="8" applyFont="1" applyBorder="1" applyAlignment="1">
      <alignment horizontal="left" vertical="center" wrapText="1"/>
    </xf>
    <xf numFmtId="0" fontId="5" fillId="0" borderId="3" xfId="8" applyFont="1" applyBorder="1" applyAlignment="1">
      <alignment horizontal="left" vertical="center" wrapText="1"/>
    </xf>
    <xf numFmtId="0" fontId="5" fillId="0" borderId="15" xfId="8" applyFont="1" applyBorder="1" applyAlignment="1">
      <alignment horizontal="left" vertical="center" wrapText="1"/>
    </xf>
    <xf numFmtId="0" fontId="17" fillId="0" borderId="0" xfId="0" applyFont="1" applyFill="1" applyAlignment="1">
      <alignment horizontal="left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/>
    </xf>
    <xf numFmtId="0" fontId="9" fillId="11" borderId="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9" borderId="0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18" fillId="10" borderId="0" xfId="8" applyFont="1" applyFill="1" applyAlignment="1">
      <alignment horizontal="center" vertical="center"/>
    </xf>
    <xf numFmtId="0" fontId="20" fillId="0" borderId="0" xfId="8" applyFont="1" applyAlignment="1">
      <alignment horizontal="center" wrapText="1"/>
    </xf>
    <xf numFmtId="0" fontId="9" fillId="12" borderId="4" xfId="8" applyFont="1" applyFill="1" applyBorder="1" applyAlignment="1">
      <alignment horizontal="center" vertical="center" wrapText="1"/>
    </xf>
    <xf numFmtId="0" fontId="6" fillId="13" borderId="5" xfId="8" applyFont="1" applyFill="1" applyBorder="1" applyAlignment="1">
      <alignment horizontal="left" vertical="center" wrapText="1"/>
    </xf>
    <xf numFmtId="0" fontId="6" fillId="13" borderId="2" xfId="8" applyFont="1" applyFill="1" applyBorder="1" applyAlignment="1">
      <alignment horizontal="left" vertical="center" wrapText="1"/>
    </xf>
    <xf numFmtId="0" fontId="6" fillId="14" borderId="5" xfId="8" applyFont="1" applyFill="1" applyBorder="1" applyAlignment="1">
      <alignment horizontal="center" vertical="center" wrapText="1"/>
    </xf>
    <xf numFmtId="0" fontId="6" fillId="14" borderId="2" xfId="8" applyFont="1" applyFill="1" applyBorder="1" applyAlignment="1">
      <alignment horizontal="center" vertical="center" wrapText="1"/>
    </xf>
    <xf numFmtId="0" fontId="6" fillId="14" borderId="3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left" vertical="center" wrapText="1"/>
    </xf>
    <xf numFmtId="0" fontId="5" fillId="0" borderId="2" xfId="8" applyFont="1" applyBorder="1" applyAlignment="1">
      <alignment horizontal="left" vertical="center" wrapText="1"/>
    </xf>
    <xf numFmtId="0" fontId="5" fillId="0" borderId="3" xfId="8" applyFont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top"/>
    </xf>
  </cellXfs>
  <cellStyles count="10">
    <cellStyle name="Comma" xfId="1" builtinId="3"/>
    <cellStyle name="Currency 2" xfId="6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4 2" xfId="9" xr:uid="{37F007BF-01D0-4797-88C8-DC376B8338E3}"/>
    <cellStyle name="Normal 5" xfId="7" xr:uid="{00000000-0005-0000-0000-000007000000}"/>
    <cellStyle name="Normal 5 2" xfId="8" xr:uid="{8AE9845D-1D5F-42EA-9504-F4A768667358}"/>
    <cellStyle name="Standardowy 2" xfId="2" xr:uid="{00000000-0005-0000-0000-000008000000}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EE77"/>
      <color rgb="FF00CC66"/>
      <color rgb="FF003399"/>
      <color rgb="FF0055F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x.frontex.europa.eu/cases/GRP18/GRP-2017-00018/FINANCE%20team/Reintegration%20Programme/Call/Annex_II_EB_ECRet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x.frontex.europa.eu/Users/mellerk/Desktop/Annex_II_EB_ECR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d budget"/>
      <sheetName val="LIST OF ELIGIBLE COSTS (2)"/>
      <sheetName val="setup"/>
      <sheetName val="Annex_II_EB_ECRet_RP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  <sheetName val="Setup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d budget"/>
      <sheetName val="Daily Rate &amp; Unit Costs"/>
      <sheetName val="setup"/>
      <sheetName val="Annex_II_EB_ECRet"/>
    </sheetNames>
    <sheetDataSet>
      <sheetData sheetId="0"/>
      <sheetData sheetId="1" refreshError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4:E70" totalsRowShown="0" headerRowBorderDxfId="37" tableBorderDxfId="36">
  <autoFilter ref="A4:E70" xr:uid="{00000000-0009-0000-0100-000003000000}"/>
  <tableColumns count="5">
    <tableColumn id="1" xr3:uid="{00000000-0010-0000-0000-000001000000}" name="Country" dataCellStyle="Normal 3"/>
    <tableColumn id="2" xr3:uid="{00000000-0010-0000-0000-000002000000}" name="National Authorities"/>
    <tableColumn id="3" xr3:uid="{00000000-0010-0000-0000-000003000000}" name="Helper 1" dataDxfId="35">
      <calculatedColumnFormula>ROWS($A$5:A5)</calculatedColumnFormula>
    </tableColumn>
    <tableColumn id="4" xr3:uid="{00000000-0010-0000-0000-000004000000}" name="Helper 2" dataDxfId="34">
      <calculatedColumnFormula>IF('EB REINTEGRATION SERVICES'!$D$3=A5,C5,"")</calculatedColumnFormula>
    </tableColumn>
    <tableColumn id="5" xr3:uid="{00000000-0010-0000-0000-000005000000}" name="Helper 3" dataDxfId="33">
      <calculatedColumnFormula>IFERROR(SMALL($D$5:$D$70,ROWS($D$5:D5)),"")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_choices" displayName="tbl_choices" ref="A110:AD114" totalsRowShown="0" dataDxfId="31" headerRowBorderDxfId="32" tableBorderDxfId="30" dataCellStyle="Normal 3">
  <autoFilter ref="A110:AD114" xr:uid="{00000000-0009-0000-0100-000004000000}"/>
  <tableColumns count="30">
    <tableColumn id="1" xr3:uid="{00000000-0010-0000-0100-000001000000}" name="Austria" dataDxfId="29" dataCellStyle="Normal 3"/>
    <tableColumn id="2" xr3:uid="{00000000-0010-0000-0100-000002000000}" name="Belgium" dataDxfId="28" dataCellStyle="Normal 3"/>
    <tableColumn id="3" xr3:uid="{00000000-0010-0000-0100-000003000000}" name="Bulgaria" dataDxfId="27"/>
    <tableColumn id="4" xr3:uid="{00000000-0010-0000-0100-000004000000}" name="Croatia" dataDxfId="26" dataCellStyle="Normal 3"/>
    <tableColumn id="5" xr3:uid="{00000000-0010-0000-0100-000005000000}" name="Cyprus" dataDxfId="25" dataCellStyle="Normal 3"/>
    <tableColumn id="6" xr3:uid="{00000000-0010-0000-0100-000006000000}" name="Czech Republic" dataDxfId="24" dataCellStyle="Normal 3"/>
    <tableColumn id="7" xr3:uid="{00000000-0010-0000-0100-000007000000}" name="Denmark" dataDxfId="23" dataCellStyle="Normal 3"/>
    <tableColumn id="8" xr3:uid="{00000000-0010-0000-0100-000008000000}" name="Estonia" dataDxfId="22" dataCellStyle="Normal 3"/>
    <tableColumn id="9" xr3:uid="{00000000-0010-0000-0100-000009000000}" name="Finland" dataDxfId="21" dataCellStyle="Normal 3"/>
    <tableColumn id="10" xr3:uid="{00000000-0010-0000-0100-00000A000000}" name="France" dataDxfId="20" dataCellStyle="Normal 3"/>
    <tableColumn id="11" xr3:uid="{00000000-0010-0000-0100-00000B000000}" name="Germany" dataDxfId="19" dataCellStyle="Normal 3"/>
    <tableColumn id="12" xr3:uid="{00000000-0010-0000-0100-00000C000000}" name="Greece" dataDxfId="18"/>
    <tableColumn id="13" xr3:uid="{00000000-0010-0000-0100-00000D000000}" name="Hungary" dataDxfId="17"/>
    <tableColumn id="14" xr3:uid="{00000000-0010-0000-0100-00000E000000}" name="Iceland" dataDxfId="16" dataCellStyle="Normal 3"/>
    <tableColumn id="15" xr3:uid="{00000000-0010-0000-0100-00000F000000}" name="Italy" dataDxfId="15"/>
    <tableColumn id="16" xr3:uid="{00000000-0010-0000-0100-000010000000}" name="Latvia" dataDxfId="14" dataCellStyle="Normal 3"/>
    <tableColumn id="17" xr3:uid="{00000000-0010-0000-0100-000011000000}" name="Lithuania" dataDxfId="13" dataCellStyle="Normal 3"/>
    <tableColumn id="18" xr3:uid="{00000000-0010-0000-0100-000012000000}" name="Luxembourg" dataDxfId="12" dataCellStyle="Normal 3"/>
    <tableColumn id="19" xr3:uid="{00000000-0010-0000-0100-000013000000}" name="Malta" dataDxfId="11" dataCellStyle="Normal 3"/>
    <tableColumn id="20" xr3:uid="{00000000-0010-0000-0100-000014000000}" name="Netherlands" dataDxfId="10" dataCellStyle="Normal 3"/>
    <tableColumn id="21" xr3:uid="{00000000-0010-0000-0100-000015000000}" name="Norway" dataDxfId="9" dataCellStyle="Normal 3"/>
    <tableColumn id="22" xr3:uid="{00000000-0010-0000-0100-000016000000}" name="Poland" dataDxfId="8" dataCellStyle="Normal 3"/>
    <tableColumn id="23" xr3:uid="{00000000-0010-0000-0100-000017000000}" name="Portugal" dataDxfId="7" dataCellStyle="Normal 3"/>
    <tableColumn id="24" xr3:uid="{00000000-0010-0000-0100-000018000000}" name="Romania" dataDxfId="6" dataCellStyle="Normal 3"/>
    <tableColumn id="25" xr3:uid="{00000000-0010-0000-0100-000019000000}" name="Slovak Republic" dataDxfId="5" dataCellStyle="Normal 3"/>
    <tableColumn id="26" xr3:uid="{00000000-0010-0000-0100-00001A000000}" name="Slovenia" dataDxfId="4" dataCellStyle="Normal 3"/>
    <tableColumn id="27" xr3:uid="{00000000-0010-0000-0100-00001B000000}" name="Spain" dataDxfId="3"/>
    <tableColumn id="28" xr3:uid="{00000000-0010-0000-0100-00001C000000}" name="Sweden" dataDxfId="2" dataCellStyle="Normal 3"/>
    <tableColumn id="29" xr3:uid="{00000000-0010-0000-0100-00001D000000}" name="Switzerland" dataDxfId="1" dataCellStyle="Normal 3"/>
    <tableColumn id="30" xr3:uid="{00000000-0010-0000-0100-00001E000000}" name="-" dataDxfId="0" dataCellStyle="Normal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2"/>
  <sheetViews>
    <sheetView showGridLines="0" tabSelected="1" zoomScaleNormal="100" workbookViewId="0">
      <selection activeCell="O26" sqref="O26"/>
    </sheetView>
  </sheetViews>
  <sheetFormatPr defaultColWidth="9.33203125" defaultRowHeight="15" x14ac:dyDescent="0.35"/>
  <cols>
    <col min="1" max="1" width="6.5" style="1" customWidth="1"/>
    <col min="2" max="2" width="10.6640625" style="1"/>
    <col min="3" max="3" width="16.33203125" style="1" customWidth="1"/>
    <col min="4" max="6" width="10.6640625" style="1"/>
    <col min="7" max="7" width="13.33203125" style="1" customWidth="1"/>
    <col min="8" max="8" width="14.33203125" style="2" customWidth="1"/>
    <col min="9" max="9" width="12.5" style="1" customWidth="1"/>
    <col min="10" max="10" width="13.5" style="1" customWidth="1"/>
    <col min="11" max="11" width="18.6640625" style="1" customWidth="1"/>
    <col min="12" max="20" width="9.33203125" style="1"/>
    <col min="21" max="21" width="15.5" style="1" bestFit="1" customWidth="1"/>
    <col min="22" max="22" width="129.33203125" style="1" bestFit="1" customWidth="1"/>
    <col min="23" max="29" width="9.33203125" style="1"/>
    <col min="30" max="30" width="22.1640625" style="1" bestFit="1" customWidth="1"/>
    <col min="31" max="16384" width="9.33203125" style="1"/>
  </cols>
  <sheetData>
    <row r="1" spans="1:30" ht="28.5" x14ac:dyDescent="0.35">
      <c r="A1" s="76" t="s">
        <v>151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30" ht="18.75" customHeight="1" x14ac:dyDescent="0.3">
      <c r="AA2" s="5"/>
      <c r="AB2" s="5"/>
      <c r="AC2" s="5"/>
      <c r="AD2" s="5"/>
    </row>
    <row r="3" spans="1:30" ht="25.5" customHeight="1" x14ac:dyDescent="0.3">
      <c r="A3" s="91" t="s">
        <v>27</v>
      </c>
      <c r="B3" s="91"/>
      <c r="C3" s="91"/>
      <c r="D3" s="94"/>
      <c r="E3" s="94"/>
      <c r="F3" s="94"/>
      <c r="G3" s="94"/>
      <c r="H3" s="94"/>
      <c r="I3" s="94"/>
      <c r="J3" s="94"/>
      <c r="K3" s="94"/>
      <c r="AA3" s="5"/>
      <c r="AB3" s="5"/>
      <c r="AC3" s="5"/>
      <c r="AD3" s="5"/>
    </row>
    <row r="4" spans="1:30" ht="9.9499999999999993" customHeight="1" x14ac:dyDescent="0.3">
      <c r="A4" s="89"/>
      <c r="B4" s="89"/>
      <c r="C4" s="89"/>
      <c r="D4" s="89"/>
      <c r="E4" s="89"/>
      <c r="F4" s="89"/>
      <c r="G4" s="89"/>
      <c r="H4" s="89"/>
      <c r="AA4" s="5"/>
      <c r="AB4" s="5"/>
      <c r="AC4" s="5"/>
      <c r="AD4" s="5"/>
    </row>
    <row r="5" spans="1:30" ht="30" customHeight="1" x14ac:dyDescent="0.35">
      <c r="A5" s="92" t="s">
        <v>124</v>
      </c>
      <c r="B5" s="93"/>
      <c r="C5" s="93"/>
      <c r="D5" s="95"/>
      <c r="E5" s="95"/>
      <c r="F5" s="95"/>
      <c r="G5" s="95"/>
      <c r="H5" s="95"/>
      <c r="I5" s="95"/>
      <c r="J5" s="95"/>
      <c r="K5" s="95"/>
      <c r="AA5" s="6"/>
      <c r="AB5" s="6"/>
      <c r="AC5" s="6"/>
      <c r="AD5" s="6"/>
    </row>
    <row r="6" spans="1:30" ht="11.1" customHeight="1" x14ac:dyDescent="0.35">
      <c r="A6" s="89"/>
      <c r="B6" s="89"/>
      <c r="C6" s="89"/>
      <c r="D6" s="89"/>
      <c r="E6" s="89"/>
      <c r="F6" s="89"/>
      <c r="G6" s="89"/>
      <c r="H6" s="89"/>
      <c r="AA6" s="6"/>
      <c r="AB6" s="6"/>
      <c r="AC6" s="6"/>
      <c r="AD6" s="6"/>
    </row>
    <row r="7" spans="1:30" ht="46.5" customHeight="1" x14ac:dyDescent="0.35">
      <c r="A7" s="90" t="s">
        <v>153</v>
      </c>
      <c r="B7" s="90"/>
      <c r="C7" s="90"/>
      <c r="D7" s="94" t="s">
        <v>154</v>
      </c>
      <c r="E7" s="94"/>
      <c r="F7" s="94"/>
      <c r="G7" s="94"/>
      <c r="H7" s="94"/>
      <c r="I7" s="94"/>
      <c r="J7" s="94"/>
      <c r="K7" s="94"/>
      <c r="AA7" s="6"/>
      <c r="AB7" s="6"/>
      <c r="AC7" s="6"/>
      <c r="AD7" s="6"/>
    </row>
    <row r="8" spans="1:30" s="3" customFormat="1" ht="16.5" customHeight="1" x14ac:dyDescent="0.35">
      <c r="H8" s="4"/>
      <c r="I8" s="1"/>
      <c r="AA8" s="6"/>
      <c r="AB8" s="6"/>
      <c r="AC8" s="6"/>
      <c r="AD8" s="6"/>
    </row>
    <row r="9" spans="1:30" s="3" customFormat="1" ht="29.25" customHeight="1" x14ac:dyDescent="0.35">
      <c r="A9" s="50" t="s">
        <v>0</v>
      </c>
      <c r="B9" s="83" t="s">
        <v>131</v>
      </c>
      <c r="C9" s="84"/>
      <c r="D9" s="84"/>
      <c r="E9" s="84"/>
      <c r="F9" s="84"/>
      <c r="G9" s="85"/>
      <c r="H9" s="51" t="s">
        <v>110</v>
      </c>
      <c r="I9" s="51" t="s">
        <v>111</v>
      </c>
      <c r="J9" s="52" t="s">
        <v>112</v>
      </c>
      <c r="K9" s="53" t="s">
        <v>1</v>
      </c>
      <c r="AA9" s="6"/>
      <c r="AB9" s="6"/>
      <c r="AC9" s="6"/>
      <c r="AD9" s="6"/>
    </row>
    <row r="10" spans="1:30" s="3" customFormat="1" ht="28.5" customHeight="1" x14ac:dyDescent="0.35">
      <c r="A10" s="54"/>
      <c r="B10" s="86"/>
      <c r="C10" s="87"/>
      <c r="D10" s="87"/>
      <c r="E10" s="87"/>
      <c r="F10" s="87"/>
      <c r="G10" s="87"/>
      <c r="H10" s="87"/>
      <c r="I10" s="87"/>
      <c r="J10" s="88"/>
      <c r="K10" s="55">
        <f>ROUND(SUM(K12:K20,), 0)</f>
        <v>0</v>
      </c>
      <c r="AA10" s="6"/>
      <c r="AB10" s="6"/>
      <c r="AC10" s="6"/>
      <c r="AD10" s="6"/>
    </row>
    <row r="11" spans="1:30" s="3" customFormat="1" ht="26.25" customHeight="1" x14ac:dyDescent="0.35">
      <c r="A11" s="33">
        <v>1</v>
      </c>
      <c r="B11" s="77" t="s">
        <v>116</v>
      </c>
      <c r="C11" s="78"/>
      <c r="D11" s="78"/>
      <c r="E11" s="78"/>
      <c r="F11" s="78"/>
      <c r="G11" s="78"/>
      <c r="H11" s="78"/>
      <c r="I11" s="78"/>
      <c r="J11" s="78"/>
      <c r="K11" s="79"/>
      <c r="AA11" s="6"/>
      <c r="AB11" s="6"/>
      <c r="AC11" s="6"/>
      <c r="AD11" s="6"/>
    </row>
    <row r="12" spans="1:30" s="9" customFormat="1" ht="25.5" customHeight="1" x14ac:dyDescent="0.35">
      <c r="A12" s="33">
        <v>1.1000000000000001</v>
      </c>
      <c r="B12" s="80" t="s">
        <v>116</v>
      </c>
      <c r="C12" s="81"/>
      <c r="D12" s="81"/>
      <c r="E12" s="81"/>
      <c r="F12" s="81"/>
      <c r="G12" s="82"/>
      <c r="H12" s="34" t="s">
        <v>150</v>
      </c>
      <c r="I12" s="56"/>
      <c r="J12" s="56"/>
      <c r="K12" s="35">
        <f>I12*J12</f>
        <v>0</v>
      </c>
      <c r="L12" s="70"/>
      <c r="AA12" s="6"/>
      <c r="AB12" s="6"/>
      <c r="AC12" s="6"/>
      <c r="AD12" s="6"/>
    </row>
    <row r="13" spans="1:30" s="62" customFormat="1" ht="25.5" customHeight="1" x14ac:dyDescent="0.35">
      <c r="A13" s="33">
        <v>2</v>
      </c>
      <c r="B13" s="98" t="s">
        <v>123</v>
      </c>
      <c r="C13" s="99"/>
      <c r="D13" s="99"/>
      <c r="E13" s="99"/>
      <c r="F13" s="99"/>
      <c r="G13" s="99"/>
      <c r="H13" s="99"/>
      <c r="I13" s="99"/>
      <c r="J13" s="99"/>
      <c r="K13" s="100"/>
      <c r="AA13" s="6"/>
      <c r="AB13" s="6"/>
      <c r="AC13" s="6"/>
      <c r="AD13" s="6"/>
    </row>
    <row r="14" spans="1:30" s="49" customFormat="1" ht="25.5" customHeight="1" x14ac:dyDescent="0.35">
      <c r="A14" s="33">
        <v>2.1</v>
      </c>
      <c r="B14" s="80" t="s">
        <v>117</v>
      </c>
      <c r="C14" s="81"/>
      <c r="D14" s="81"/>
      <c r="E14" s="81"/>
      <c r="F14" s="81"/>
      <c r="G14" s="82"/>
      <c r="H14" s="34" t="s">
        <v>113</v>
      </c>
      <c r="I14" s="56"/>
      <c r="J14" s="56"/>
      <c r="K14" s="35">
        <f>I14*J14</f>
        <v>0</v>
      </c>
      <c r="AA14" s="6"/>
      <c r="AB14" s="6"/>
      <c r="AC14" s="6"/>
      <c r="AD14" s="6"/>
    </row>
    <row r="15" spans="1:30" s="49" customFormat="1" ht="25.5" customHeight="1" x14ac:dyDescent="0.35">
      <c r="A15" s="33">
        <v>2.2000000000000002</v>
      </c>
      <c r="B15" s="80" t="s">
        <v>118</v>
      </c>
      <c r="C15" s="81"/>
      <c r="D15" s="81"/>
      <c r="E15" s="81"/>
      <c r="F15" s="81"/>
      <c r="G15" s="82"/>
      <c r="H15" s="34" t="s">
        <v>113</v>
      </c>
      <c r="I15" s="56"/>
      <c r="J15" s="56"/>
      <c r="K15" s="35">
        <f t="shared" ref="K15:K20" si="0">I15*J15</f>
        <v>0</v>
      </c>
      <c r="AA15" s="6"/>
      <c r="AB15" s="6"/>
      <c r="AC15" s="6"/>
      <c r="AD15" s="6"/>
    </row>
    <row r="16" spans="1:30" s="62" customFormat="1" ht="25.5" customHeight="1" x14ac:dyDescent="0.35">
      <c r="A16" s="33">
        <v>3</v>
      </c>
      <c r="B16" s="98" t="s">
        <v>128</v>
      </c>
      <c r="C16" s="99"/>
      <c r="D16" s="99"/>
      <c r="E16" s="99"/>
      <c r="F16" s="99"/>
      <c r="G16" s="99"/>
      <c r="H16" s="99"/>
      <c r="I16" s="99"/>
      <c r="J16" s="99"/>
      <c r="K16" s="100"/>
      <c r="AA16" s="6"/>
      <c r="AB16" s="6"/>
      <c r="AC16" s="6"/>
      <c r="AD16" s="6"/>
    </row>
    <row r="17" spans="1:30" s="62" customFormat="1" ht="25.5" customHeight="1" x14ac:dyDescent="0.35">
      <c r="A17" s="33">
        <v>3.1</v>
      </c>
      <c r="B17" s="80" t="s">
        <v>122</v>
      </c>
      <c r="C17" s="81"/>
      <c r="D17" s="81"/>
      <c r="E17" s="81"/>
      <c r="F17" s="81"/>
      <c r="G17" s="82"/>
      <c r="H17" s="34" t="s">
        <v>113</v>
      </c>
      <c r="I17" s="56"/>
      <c r="J17" s="56">
        <v>615</v>
      </c>
      <c r="K17" s="35">
        <f t="shared" si="0"/>
        <v>0</v>
      </c>
      <c r="AA17" s="6"/>
      <c r="AB17" s="6"/>
      <c r="AC17" s="6"/>
      <c r="AD17" s="6"/>
    </row>
    <row r="18" spans="1:30" s="61" customFormat="1" ht="25.5" customHeight="1" x14ac:dyDescent="0.35">
      <c r="A18" s="8">
        <v>3.2</v>
      </c>
      <c r="B18" s="80" t="s">
        <v>119</v>
      </c>
      <c r="C18" s="96"/>
      <c r="D18" s="96"/>
      <c r="E18" s="96"/>
      <c r="F18" s="96"/>
      <c r="G18" s="97"/>
      <c r="H18" s="36" t="s">
        <v>113</v>
      </c>
      <c r="I18" s="56"/>
      <c r="J18" s="56">
        <v>2000</v>
      </c>
      <c r="K18" s="35">
        <f t="shared" si="0"/>
        <v>0</v>
      </c>
      <c r="AA18" s="6"/>
      <c r="AB18" s="6"/>
      <c r="AC18" s="6"/>
      <c r="AD18" s="6"/>
    </row>
    <row r="19" spans="1:30" s="3" customFormat="1" ht="27" customHeight="1" x14ac:dyDescent="0.35">
      <c r="A19" s="8">
        <v>3.3</v>
      </c>
      <c r="B19" s="80" t="s">
        <v>120</v>
      </c>
      <c r="C19" s="81"/>
      <c r="D19" s="81"/>
      <c r="E19" s="81"/>
      <c r="F19" s="81"/>
      <c r="G19" s="82"/>
      <c r="H19" s="34" t="s">
        <v>113</v>
      </c>
      <c r="I19" s="56"/>
      <c r="J19" s="56">
        <v>1000</v>
      </c>
      <c r="K19" s="35">
        <f t="shared" si="0"/>
        <v>0</v>
      </c>
      <c r="AA19" s="6"/>
      <c r="AB19" s="6"/>
      <c r="AC19" s="6"/>
      <c r="AD19" s="6"/>
    </row>
    <row r="20" spans="1:30" ht="27" customHeight="1" x14ac:dyDescent="0.35">
      <c r="A20" s="8">
        <v>3.4</v>
      </c>
      <c r="B20" s="80" t="s">
        <v>121</v>
      </c>
      <c r="C20" s="81"/>
      <c r="D20" s="81"/>
      <c r="E20" s="81"/>
      <c r="F20" s="81"/>
      <c r="G20" s="82"/>
      <c r="H20" s="36" t="s">
        <v>113</v>
      </c>
      <c r="I20" s="56"/>
      <c r="J20" s="56">
        <v>1000</v>
      </c>
      <c r="K20" s="35">
        <f t="shared" si="0"/>
        <v>0</v>
      </c>
      <c r="AA20" s="6"/>
      <c r="AB20" s="6"/>
      <c r="AC20" s="6"/>
      <c r="AD20" s="6"/>
    </row>
    <row r="21" spans="1:30" ht="15" customHeight="1" x14ac:dyDescent="0.35">
      <c r="A21" s="37"/>
      <c r="B21" s="38"/>
      <c r="C21" s="38"/>
      <c r="D21" s="38"/>
      <c r="E21" s="38"/>
      <c r="F21" s="38"/>
      <c r="G21" s="38"/>
      <c r="H21" s="39"/>
      <c r="I21" s="40"/>
      <c r="J21" s="40"/>
      <c r="K21" s="32"/>
      <c r="AA21" s="6"/>
      <c r="AB21" s="6"/>
      <c r="AC21" s="6"/>
      <c r="AD21" s="6"/>
    </row>
    <row r="22" spans="1:30" ht="27" customHeight="1" x14ac:dyDescent="0.35">
      <c r="A22" s="57" t="s">
        <v>149</v>
      </c>
      <c r="B22" s="102" t="s">
        <v>94</v>
      </c>
      <c r="C22" s="103"/>
      <c r="D22" s="103"/>
      <c r="E22" s="103"/>
      <c r="F22" s="103"/>
      <c r="G22" s="103"/>
      <c r="H22" s="103"/>
      <c r="I22" s="103"/>
      <c r="J22" s="104"/>
      <c r="K22" s="58">
        <f>ROUND(SUM(K10), 0)</f>
        <v>0</v>
      </c>
      <c r="L22" s="69"/>
      <c r="AA22" s="6"/>
      <c r="AB22" s="6"/>
      <c r="AC22" s="6"/>
      <c r="AD22" s="6"/>
    </row>
    <row r="23" spans="1:30" ht="10.5" customHeight="1" x14ac:dyDescent="0.35">
      <c r="A23" s="41"/>
      <c r="B23" s="41"/>
      <c r="C23" s="41"/>
      <c r="D23" s="41"/>
      <c r="E23" s="41"/>
      <c r="F23" s="41"/>
      <c r="G23" s="41"/>
      <c r="H23" s="42"/>
      <c r="I23" s="42"/>
      <c r="J23" s="42"/>
      <c r="K23" s="43"/>
      <c r="AA23" s="6"/>
      <c r="AB23" s="6"/>
      <c r="AC23" s="6"/>
      <c r="AD23" s="6"/>
    </row>
    <row r="24" spans="1:30" ht="27" customHeight="1" x14ac:dyDescent="0.35">
      <c r="A24" s="101" t="s">
        <v>130</v>
      </c>
      <c r="B24" s="101"/>
      <c r="C24" s="101"/>
      <c r="D24" s="101"/>
      <c r="E24" s="101"/>
      <c r="F24" s="101"/>
      <c r="G24" s="101"/>
      <c r="H24" s="101"/>
      <c r="I24" s="101"/>
      <c r="J24" s="59">
        <v>1</v>
      </c>
      <c r="K24" s="60">
        <f>ROUND(SUM(K22), 0)</f>
        <v>0</v>
      </c>
      <c r="AA24" s="6"/>
      <c r="AB24" s="6"/>
      <c r="AC24" s="6"/>
      <c r="AD24" s="6"/>
    </row>
    <row r="25" spans="1:30" ht="10.5" customHeight="1" x14ac:dyDescent="0.35">
      <c r="A25" s="44"/>
      <c r="B25" s="44"/>
      <c r="C25" s="44"/>
      <c r="D25" s="44"/>
      <c r="E25" s="44"/>
      <c r="F25" s="44"/>
      <c r="G25" s="44"/>
      <c r="H25" s="45"/>
      <c r="I25" s="45"/>
      <c r="J25" s="45"/>
      <c r="K25" s="46"/>
      <c r="AA25" s="6"/>
      <c r="AB25" s="6"/>
      <c r="AC25" s="6"/>
      <c r="AD25" s="6"/>
    </row>
    <row r="26" spans="1:30" ht="27.75" customHeight="1" x14ac:dyDescent="0.35">
      <c r="A26" s="101" t="s">
        <v>114</v>
      </c>
      <c r="B26" s="101"/>
      <c r="C26" s="101"/>
      <c r="D26" s="101"/>
      <c r="E26" s="101"/>
      <c r="F26" s="101"/>
      <c r="G26" s="101"/>
      <c r="H26" s="101"/>
      <c r="I26" s="101"/>
      <c r="J26" s="59">
        <v>1</v>
      </c>
      <c r="K26" s="60">
        <f>ROUND((K24*J26), 0)</f>
        <v>0</v>
      </c>
      <c r="AA26" s="6"/>
      <c r="AB26" s="6"/>
      <c r="AC26" s="6"/>
      <c r="AD26" s="6"/>
    </row>
    <row r="27" spans="1:30" ht="10.5" customHeight="1" x14ac:dyDescent="0.35">
      <c r="A27" s="47"/>
      <c r="B27" s="47"/>
      <c r="C27" s="47"/>
      <c r="D27" s="47"/>
      <c r="E27" s="47"/>
      <c r="F27" s="47"/>
      <c r="G27" s="47"/>
      <c r="H27" s="48"/>
      <c r="I27" s="48"/>
      <c r="J27" s="48"/>
      <c r="K27" s="116"/>
      <c r="AA27" s="6"/>
      <c r="AB27" s="6"/>
      <c r="AC27" s="6"/>
      <c r="AD27" s="6"/>
    </row>
    <row r="28" spans="1:30" ht="9.75" customHeight="1" x14ac:dyDescent="0.35">
      <c r="A28" s="47"/>
      <c r="B28" s="47"/>
      <c r="C28" s="47"/>
      <c r="D28" s="47"/>
      <c r="E28" s="47"/>
      <c r="F28" s="47"/>
      <c r="G28" s="47"/>
      <c r="H28" s="48"/>
      <c r="I28" s="48"/>
      <c r="J28" s="48"/>
      <c r="K28" s="116"/>
      <c r="AA28" s="6"/>
      <c r="AB28" s="6"/>
      <c r="AC28" s="6"/>
      <c r="AD28" s="6"/>
    </row>
    <row r="29" spans="1:30" x14ac:dyDescent="0.35">
      <c r="AA29" s="6"/>
      <c r="AB29" s="6"/>
      <c r="AC29" s="6"/>
      <c r="AD29" s="6"/>
    </row>
    <row r="30" spans="1:30" x14ac:dyDescent="0.35">
      <c r="AA30" s="6"/>
      <c r="AB30" s="6"/>
      <c r="AC30" s="6"/>
      <c r="AD30" s="6"/>
    </row>
    <row r="31" spans="1:30" x14ac:dyDescent="0.35">
      <c r="AA31" s="6"/>
      <c r="AB31" s="6"/>
      <c r="AC31" s="6"/>
      <c r="AD31" s="6"/>
    </row>
    <row r="32" spans="1:30" x14ac:dyDescent="0.35">
      <c r="AA32" s="6"/>
      <c r="AB32" s="6"/>
      <c r="AC32" s="6"/>
      <c r="AD32" s="6"/>
    </row>
    <row r="33" spans="27:30" x14ac:dyDescent="0.35">
      <c r="AA33" s="6"/>
      <c r="AB33" s="6"/>
      <c r="AC33" s="6"/>
      <c r="AD33" s="6"/>
    </row>
    <row r="34" spans="27:30" x14ac:dyDescent="0.35">
      <c r="AA34" s="6"/>
      <c r="AB34" s="6"/>
      <c r="AC34" s="6"/>
      <c r="AD34" s="6"/>
    </row>
    <row r="35" spans="27:30" x14ac:dyDescent="0.35">
      <c r="AA35" s="6"/>
      <c r="AB35" s="6"/>
      <c r="AC35" s="6"/>
      <c r="AD35" s="6"/>
    </row>
    <row r="36" spans="27:30" x14ac:dyDescent="0.35">
      <c r="AA36" s="6"/>
      <c r="AB36" s="6"/>
      <c r="AC36" s="6"/>
      <c r="AD36" s="6"/>
    </row>
    <row r="37" spans="27:30" x14ac:dyDescent="0.35">
      <c r="AA37" s="6"/>
      <c r="AB37" s="6"/>
      <c r="AC37" s="6"/>
      <c r="AD37" s="6"/>
    </row>
    <row r="38" spans="27:30" x14ac:dyDescent="0.35">
      <c r="AA38" s="6"/>
      <c r="AB38" s="6"/>
      <c r="AC38" s="6"/>
      <c r="AD38" s="6"/>
    </row>
    <row r="39" spans="27:30" x14ac:dyDescent="0.35">
      <c r="AA39" s="6"/>
      <c r="AB39" s="6"/>
      <c r="AC39" s="6"/>
      <c r="AD39" s="6"/>
    </row>
    <row r="40" spans="27:30" x14ac:dyDescent="0.35">
      <c r="AA40" s="6"/>
      <c r="AB40" s="6"/>
      <c r="AC40" s="6"/>
      <c r="AD40" s="6"/>
    </row>
    <row r="41" spans="27:30" x14ac:dyDescent="0.35">
      <c r="AA41" s="6"/>
      <c r="AB41" s="6"/>
      <c r="AC41" s="6"/>
      <c r="AD41" s="6"/>
    </row>
    <row r="42" spans="27:30" x14ac:dyDescent="0.35">
      <c r="AA42" s="6"/>
      <c r="AB42" s="6"/>
      <c r="AC42" s="6"/>
      <c r="AD42" s="6"/>
    </row>
    <row r="43" spans="27:30" x14ac:dyDescent="0.35">
      <c r="AA43" s="6"/>
      <c r="AB43" s="6"/>
      <c r="AC43" s="6"/>
      <c r="AD43" s="6"/>
    </row>
    <row r="44" spans="27:30" x14ac:dyDescent="0.35">
      <c r="AA44" s="6"/>
      <c r="AB44" s="6"/>
      <c r="AC44" s="6"/>
      <c r="AD44" s="6"/>
    </row>
    <row r="45" spans="27:30" x14ac:dyDescent="0.35">
      <c r="AA45" s="6"/>
      <c r="AB45" s="6"/>
      <c r="AC45" s="6"/>
      <c r="AD45" s="6"/>
    </row>
    <row r="46" spans="27:30" x14ac:dyDescent="0.35">
      <c r="AA46" s="6"/>
      <c r="AB46" s="6"/>
      <c r="AC46" s="6"/>
      <c r="AD46" s="6"/>
    </row>
    <row r="47" spans="27:30" x14ac:dyDescent="0.35">
      <c r="AA47" s="6"/>
      <c r="AB47" s="6"/>
      <c r="AC47" s="6"/>
      <c r="AD47" s="6"/>
    </row>
    <row r="48" spans="27:30" x14ac:dyDescent="0.35">
      <c r="AA48" s="6"/>
      <c r="AB48" s="6"/>
      <c r="AC48" s="6"/>
      <c r="AD48" s="6"/>
    </row>
    <row r="49" spans="27:30" x14ac:dyDescent="0.35">
      <c r="AA49" s="6"/>
      <c r="AB49" s="6"/>
      <c r="AC49" s="6"/>
      <c r="AD49" s="6"/>
    </row>
    <row r="50" spans="27:30" x14ac:dyDescent="0.35">
      <c r="AA50" s="6"/>
      <c r="AB50" s="6"/>
      <c r="AC50" s="6"/>
      <c r="AD50" s="6"/>
    </row>
    <row r="51" spans="27:30" x14ac:dyDescent="0.35">
      <c r="AA51" s="6"/>
      <c r="AB51" s="6"/>
      <c r="AC51" s="6"/>
      <c r="AD51" s="6"/>
    </row>
    <row r="52" spans="27:30" x14ac:dyDescent="0.35">
      <c r="AA52" s="6"/>
      <c r="AB52" s="6"/>
      <c r="AC52" s="6"/>
      <c r="AD52" s="6"/>
    </row>
    <row r="53" spans="27:30" x14ac:dyDescent="0.35">
      <c r="AA53" s="6"/>
      <c r="AB53" s="6"/>
      <c r="AC53" s="6"/>
      <c r="AD53" s="6"/>
    </row>
    <row r="54" spans="27:30" x14ac:dyDescent="0.35">
      <c r="AA54" s="6"/>
      <c r="AB54" s="6"/>
      <c r="AC54" s="6"/>
      <c r="AD54" s="6"/>
    </row>
    <row r="55" spans="27:30" x14ac:dyDescent="0.35">
      <c r="AA55" s="6"/>
      <c r="AB55" s="6"/>
      <c r="AC55" s="6"/>
      <c r="AD55" s="6"/>
    </row>
    <row r="56" spans="27:30" x14ac:dyDescent="0.35">
      <c r="AA56" s="6"/>
      <c r="AB56" s="6"/>
      <c r="AC56" s="6"/>
      <c r="AD56" s="6"/>
    </row>
    <row r="57" spans="27:30" x14ac:dyDescent="0.35">
      <c r="AA57" s="6"/>
      <c r="AB57" s="6"/>
      <c r="AC57" s="6"/>
      <c r="AD57" s="6"/>
    </row>
    <row r="58" spans="27:30" x14ac:dyDescent="0.35">
      <c r="AA58" s="6"/>
      <c r="AB58" s="6"/>
      <c r="AC58" s="6"/>
      <c r="AD58" s="6"/>
    </row>
    <row r="59" spans="27:30" x14ac:dyDescent="0.35">
      <c r="AA59" s="6"/>
      <c r="AB59" s="6"/>
      <c r="AC59" s="6"/>
      <c r="AD59" s="6"/>
    </row>
    <row r="60" spans="27:30" x14ac:dyDescent="0.35">
      <c r="AA60" s="6"/>
      <c r="AB60" s="6"/>
      <c r="AC60" s="6"/>
      <c r="AD60" s="6"/>
    </row>
    <row r="61" spans="27:30" x14ac:dyDescent="0.35">
      <c r="AA61" s="6"/>
      <c r="AB61" s="6"/>
      <c r="AC61" s="6"/>
      <c r="AD61" s="6"/>
    </row>
    <row r="62" spans="27:30" x14ac:dyDescent="0.35">
      <c r="AA62" s="6"/>
      <c r="AB62" s="6"/>
      <c r="AC62" s="6"/>
      <c r="AD62" s="6"/>
    </row>
    <row r="63" spans="27:30" x14ac:dyDescent="0.35">
      <c r="AA63" s="6"/>
      <c r="AB63" s="6"/>
      <c r="AC63" s="6"/>
      <c r="AD63" s="6"/>
    </row>
    <row r="64" spans="27:30" x14ac:dyDescent="0.35">
      <c r="AA64" s="6"/>
      <c r="AB64" s="6"/>
      <c r="AC64" s="6"/>
      <c r="AD64" s="6"/>
    </row>
    <row r="65" spans="27:30" x14ac:dyDescent="0.35">
      <c r="AA65" s="6"/>
      <c r="AB65" s="6"/>
      <c r="AC65" s="6"/>
      <c r="AD65" s="6"/>
    </row>
    <row r="66" spans="27:30" x14ac:dyDescent="0.35">
      <c r="AA66" s="6"/>
      <c r="AB66" s="6"/>
      <c r="AC66" s="6"/>
      <c r="AD66" s="6"/>
    </row>
    <row r="67" spans="27:30" x14ac:dyDescent="0.35">
      <c r="AA67" s="6"/>
      <c r="AB67" s="6"/>
      <c r="AC67" s="6"/>
      <c r="AD67" s="6"/>
    </row>
    <row r="68" spans="27:30" x14ac:dyDescent="0.35">
      <c r="AA68" s="6"/>
      <c r="AB68" s="6"/>
      <c r="AC68" s="6"/>
      <c r="AD68" s="6"/>
    </row>
    <row r="69" spans="27:30" x14ac:dyDescent="0.35">
      <c r="AA69" s="6"/>
      <c r="AB69" s="6"/>
      <c r="AC69" s="6"/>
      <c r="AD69" s="6"/>
    </row>
    <row r="70" spans="27:30" x14ac:dyDescent="0.35">
      <c r="AA70" s="6"/>
      <c r="AB70" s="6"/>
      <c r="AC70" s="6"/>
      <c r="AD70" s="6"/>
    </row>
    <row r="71" spans="27:30" x14ac:dyDescent="0.35">
      <c r="AA71" s="6"/>
      <c r="AB71" s="6"/>
      <c r="AC71" s="6"/>
      <c r="AD71" s="6"/>
    </row>
    <row r="72" spans="27:30" x14ac:dyDescent="0.35">
      <c r="AA72" s="6"/>
      <c r="AB72" s="6"/>
      <c r="AC72" s="6"/>
      <c r="AD72" s="6"/>
    </row>
    <row r="73" spans="27:30" x14ac:dyDescent="0.35">
      <c r="AA73" s="6"/>
      <c r="AB73" s="6"/>
      <c r="AC73" s="6"/>
      <c r="AD73" s="6"/>
    </row>
    <row r="74" spans="27:30" x14ac:dyDescent="0.35">
      <c r="AA74" s="6"/>
      <c r="AB74" s="6"/>
      <c r="AC74" s="6"/>
      <c r="AD74" s="6"/>
    </row>
    <row r="75" spans="27:30" x14ac:dyDescent="0.35">
      <c r="AA75" s="6"/>
      <c r="AB75" s="6"/>
      <c r="AC75" s="6"/>
      <c r="AD75" s="6"/>
    </row>
    <row r="76" spans="27:30" x14ac:dyDescent="0.35">
      <c r="AA76" s="6"/>
      <c r="AB76" s="6"/>
      <c r="AC76" s="6"/>
      <c r="AD76" s="6"/>
    </row>
    <row r="77" spans="27:30" x14ac:dyDescent="0.35">
      <c r="AA77" s="6"/>
      <c r="AB77" s="6"/>
      <c r="AC77" s="6"/>
      <c r="AD77" s="6"/>
    </row>
    <row r="78" spans="27:30" x14ac:dyDescent="0.35">
      <c r="AA78" s="6"/>
      <c r="AB78" s="6"/>
      <c r="AC78" s="6"/>
      <c r="AD78" s="6"/>
    </row>
    <row r="79" spans="27:30" x14ac:dyDescent="0.35">
      <c r="AA79" s="6"/>
      <c r="AB79" s="6"/>
      <c r="AC79" s="6"/>
      <c r="AD79" s="6"/>
    </row>
    <row r="80" spans="27:30" x14ac:dyDescent="0.35">
      <c r="AA80" s="6"/>
      <c r="AB80" s="6"/>
      <c r="AC80" s="6"/>
      <c r="AD80" s="6"/>
    </row>
    <row r="81" spans="21:30" x14ac:dyDescent="0.35">
      <c r="AA81" s="6"/>
      <c r="AB81" s="6"/>
      <c r="AC81" s="6"/>
      <c r="AD81" s="6"/>
    </row>
    <row r="82" spans="21:30" x14ac:dyDescent="0.35">
      <c r="AA82" s="6"/>
      <c r="AB82" s="6"/>
      <c r="AC82" s="6"/>
      <c r="AD82" s="6"/>
    </row>
    <row r="83" spans="21:30" x14ac:dyDescent="0.35">
      <c r="AA83" s="6"/>
      <c r="AB83" s="6"/>
      <c r="AC83" s="6"/>
      <c r="AD83" s="6"/>
    </row>
    <row r="84" spans="21:30" x14ac:dyDescent="0.35">
      <c r="U84"/>
      <c r="V84" s="6"/>
      <c r="W84" s="6"/>
      <c r="X84" s="6"/>
      <c r="Y84" s="6"/>
      <c r="Z84" s="6"/>
      <c r="AA84" s="6"/>
      <c r="AB84" s="6"/>
      <c r="AC84" s="6"/>
      <c r="AD84" s="6"/>
    </row>
    <row r="85" spans="21:30" x14ac:dyDescent="0.35">
      <c r="U85"/>
      <c r="V85" s="6"/>
      <c r="W85" s="6"/>
      <c r="X85" s="6"/>
      <c r="Y85" s="6"/>
      <c r="Z85" s="6"/>
      <c r="AA85" s="6"/>
      <c r="AB85" s="6"/>
      <c r="AC85" s="6"/>
      <c r="AD85" s="6"/>
    </row>
    <row r="86" spans="21:30" x14ac:dyDescent="0.35">
      <c r="U86"/>
      <c r="V86" s="6"/>
      <c r="W86" s="6"/>
      <c r="X86" s="6"/>
      <c r="Y86" s="6"/>
      <c r="Z86" s="6"/>
      <c r="AA86" s="6"/>
      <c r="AB86" s="6"/>
      <c r="AC86" s="6"/>
      <c r="AD86" s="6"/>
    </row>
    <row r="87" spans="21:30" x14ac:dyDescent="0.35">
      <c r="U87"/>
      <c r="V87" s="6"/>
      <c r="W87" s="6"/>
      <c r="X87" s="6"/>
      <c r="Y87" s="6"/>
      <c r="Z87" s="6"/>
      <c r="AA87" s="6"/>
      <c r="AB87" s="6"/>
      <c r="AC87" s="6"/>
      <c r="AD87" s="6"/>
    </row>
    <row r="88" spans="21:30" x14ac:dyDescent="0.35">
      <c r="U88"/>
      <c r="V88" s="6"/>
      <c r="W88" s="6"/>
      <c r="X88" s="6"/>
      <c r="Y88" s="6"/>
      <c r="Z88" s="6"/>
      <c r="AA88" s="6"/>
      <c r="AB88" s="6"/>
      <c r="AC88" s="6"/>
      <c r="AD88" s="6"/>
    </row>
    <row r="89" spans="21:30" x14ac:dyDescent="0.35">
      <c r="U89"/>
      <c r="V89" s="6"/>
      <c r="W89" s="6"/>
      <c r="X89" s="6"/>
      <c r="Y89" s="6"/>
      <c r="Z89" s="6"/>
      <c r="AA89" s="6"/>
      <c r="AB89" s="6"/>
      <c r="AC89" s="6"/>
      <c r="AD89" s="6"/>
    </row>
    <row r="90" spans="21:30" x14ac:dyDescent="0.35">
      <c r="U90"/>
      <c r="V90" s="6"/>
      <c r="W90" s="6"/>
      <c r="X90" s="6"/>
      <c r="Y90" s="6"/>
      <c r="Z90" s="6"/>
      <c r="AA90" s="6"/>
      <c r="AB90" s="6"/>
      <c r="AC90" s="6"/>
      <c r="AD90" s="6"/>
    </row>
    <row r="91" spans="21:30" x14ac:dyDescent="0.35">
      <c r="U91"/>
      <c r="V91" s="6"/>
      <c r="W91" s="6"/>
      <c r="X91" s="6"/>
      <c r="Y91" s="6"/>
      <c r="Z91" s="6"/>
      <c r="AA91" s="6"/>
      <c r="AB91" s="6"/>
      <c r="AC91" s="6"/>
      <c r="AD91" s="6"/>
    </row>
    <row r="92" spans="21:30" x14ac:dyDescent="0.35">
      <c r="U92"/>
      <c r="V92" s="6"/>
      <c r="W92" s="6"/>
      <c r="X92" s="6"/>
      <c r="Y92" s="6"/>
      <c r="Z92" s="6"/>
      <c r="AA92" s="6"/>
      <c r="AB92" s="6"/>
      <c r="AC92" s="6"/>
      <c r="AD92" s="6"/>
    </row>
    <row r="93" spans="21:30" x14ac:dyDescent="0.35">
      <c r="U93"/>
      <c r="V93" s="6"/>
      <c r="W93" s="6"/>
      <c r="X93" s="6"/>
      <c r="Y93" s="6"/>
      <c r="Z93" s="6"/>
      <c r="AA93" s="6"/>
      <c r="AB93" s="6"/>
      <c r="AC93" s="6"/>
      <c r="AD93" s="6"/>
    </row>
    <row r="94" spans="21:30" x14ac:dyDescent="0.35">
      <c r="U94"/>
      <c r="V94" s="6"/>
      <c r="W94" s="6"/>
      <c r="X94" s="6"/>
      <c r="Y94" s="6"/>
      <c r="Z94" s="6"/>
      <c r="AA94" s="6"/>
      <c r="AB94" s="6"/>
      <c r="AC94" s="6"/>
      <c r="AD94" s="6"/>
    </row>
    <row r="95" spans="21:30" x14ac:dyDescent="0.35">
      <c r="U95"/>
      <c r="V95" s="6"/>
      <c r="W95" s="6"/>
      <c r="X95" s="6"/>
      <c r="Y95" s="6"/>
      <c r="Z95" s="6"/>
      <c r="AA95" s="6"/>
      <c r="AB95" s="6"/>
      <c r="AC95" s="6"/>
      <c r="AD95" s="6"/>
    </row>
    <row r="96" spans="21:30" x14ac:dyDescent="0.35">
      <c r="U96"/>
    </row>
    <row r="97" spans="21:21" x14ac:dyDescent="0.35">
      <c r="U97"/>
    </row>
    <row r="98" spans="21:21" x14ac:dyDescent="0.35">
      <c r="U98"/>
    </row>
    <row r="99" spans="21:21" x14ac:dyDescent="0.35">
      <c r="U99"/>
    </row>
    <row r="100" spans="21:21" x14ac:dyDescent="0.35">
      <c r="U100"/>
    </row>
    <row r="101" spans="21:21" x14ac:dyDescent="0.35">
      <c r="U101"/>
    </row>
    <row r="102" spans="21:21" x14ac:dyDescent="0.35">
      <c r="U102"/>
    </row>
  </sheetData>
  <sheetProtection formatCells="0" formatColumns="0" formatRows="0" insertColumns="0" insertRows="0" insertHyperlinks="0" deleteColumns="0" deleteRows="0" sort="0" autoFilter="0" pivotTables="0"/>
  <dataConsolidate>
    <dataRefs count="1">
      <dataRef ref="B5:B8" sheet="setup"/>
    </dataRefs>
  </dataConsolidate>
  <mergeCells count="24">
    <mergeCell ref="A26:I26"/>
    <mergeCell ref="B22:J22"/>
    <mergeCell ref="A24:I24"/>
    <mergeCell ref="B20:G20"/>
    <mergeCell ref="B19:G19"/>
    <mergeCell ref="B18:G18"/>
    <mergeCell ref="B17:G17"/>
    <mergeCell ref="B13:K13"/>
    <mergeCell ref="B16:K16"/>
    <mergeCell ref="A1:K1"/>
    <mergeCell ref="B11:K11"/>
    <mergeCell ref="B15:G15"/>
    <mergeCell ref="B9:G9"/>
    <mergeCell ref="B10:J10"/>
    <mergeCell ref="A6:H6"/>
    <mergeCell ref="A4:H4"/>
    <mergeCell ref="A7:C7"/>
    <mergeCell ref="A3:C3"/>
    <mergeCell ref="A5:C5"/>
    <mergeCell ref="D7:K7"/>
    <mergeCell ref="D5:K5"/>
    <mergeCell ref="D3:K3"/>
    <mergeCell ref="B14:G14"/>
    <mergeCell ref="B12:G12"/>
  </mergeCells>
  <phoneticPr fontId="4" type="noConversion"/>
  <dataValidations count="2">
    <dataValidation type="list" allowBlank="1" showInputMessage="1" showErrorMessage="1" sqref="D3" xr:uid="{00000000-0002-0000-0000-000001000000}">
      <formula1>dd_regions</formula1>
    </dataValidation>
    <dataValidation type="list" allowBlank="1" showInputMessage="1" showErrorMessage="1" sqref="AC2" xr:uid="{00000000-0002-0000-0000-000000000000}">
      <formula1>$A$28:$A$55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scale="69" orientation="portrait" r:id="rId1"/>
  <headerFooter alignWithMargins="0">
    <oddFooter>&amp;R&amp;K003366&amp;P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9175C-2792-412B-83CC-FC914CFB085B}">
  <dimension ref="A1:H30"/>
  <sheetViews>
    <sheetView zoomScale="90" zoomScaleNormal="90" workbookViewId="0">
      <selection activeCell="A2" sqref="A2:H3"/>
    </sheetView>
  </sheetViews>
  <sheetFormatPr defaultColWidth="9.33203125" defaultRowHeight="15" x14ac:dyDescent="0.25"/>
  <cols>
    <col min="1" max="1" width="5.5" style="63" customWidth="1"/>
    <col min="2" max="2" width="16.33203125" style="63" customWidth="1"/>
    <col min="3" max="3" width="33.1640625" style="63" bestFit="1" customWidth="1"/>
    <col min="4" max="4" width="21.6640625" style="63" customWidth="1"/>
    <col min="5" max="5" width="21" style="63" customWidth="1"/>
    <col min="6" max="6" width="20" style="63" customWidth="1"/>
    <col min="7" max="7" width="21.5" style="63" customWidth="1"/>
    <col min="8" max="8" width="20.83203125" style="63" customWidth="1"/>
    <col min="9" max="16384" width="9.33203125" style="63"/>
  </cols>
  <sheetData>
    <row r="1" spans="1:8" ht="25.5" customHeight="1" x14ac:dyDescent="0.25">
      <c r="A1" s="105" t="s">
        <v>126</v>
      </c>
      <c r="B1" s="105"/>
      <c r="C1" s="105"/>
      <c r="D1" s="105"/>
      <c r="E1" s="105"/>
      <c r="F1" s="105"/>
      <c r="G1" s="105"/>
      <c r="H1" s="105"/>
    </row>
    <row r="2" spans="1:8" ht="11.25" customHeight="1" x14ac:dyDescent="0.25">
      <c r="A2" s="106" t="s">
        <v>152</v>
      </c>
      <c r="B2" s="106"/>
      <c r="C2" s="106"/>
      <c r="D2" s="106"/>
      <c r="E2" s="106"/>
      <c r="F2" s="106"/>
      <c r="G2" s="106"/>
      <c r="H2" s="106"/>
    </row>
    <row r="3" spans="1:8" ht="21.75" customHeight="1" x14ac:dyDescent="0.25">
      <c r="A3" s="106"/>
      <c r="B3" s="106"/>
      <c r="C3" s="106"/>
      <c r="D3" s="106"/>
      <c r="E3" s="106"/>
      <c r="F3" s="106"/>
      <c r="G3" s="106"/>
      <c r="H3" s="106"/>
    </row>
    <row r="4" spans="1:8" ht="30" customHeight="1" x14ac:dyDescent="0.25">
      <c r="A4" s="68"/>
      <c r="B4" s="107" t="s">
        <v>129</v>
      </c>
      <c r="C4" s="107"/>
      <c r="D4" s="107"/>
      <c r="E4" s="107"/>
      <c r="F4" s="107"/>
      <c r="G4" s="107"/>
      <c r="H4" s="107"/>
    </row>
    <row r="5" spans="1:8" ht="15" customHeight="1" x14ac:dyDescent="0.25">
      <c r="A5" s="66">
        <v>1</v>
      </c>
      <c r="B5" s="110" t="s">
        <v>116</v>
      </c>
      <c r="C5" s="111"/>
      <c r="D5" s="111"/>
      <c r="E5" s="111"/>
      <c r="F5" s="111"/>
      <c r="G5" s="112"/>
      <c r="H5" s="71" t="s">
        <v>125</v>
      </c>
    </row>
    <row r="6" spans="1:8" ht="15" customHeight="1" x14ac:dyDescent="0.25">
      <c r="A6" s="66">
        <v>1.1000000000000001</v>
      </c>
      <c r="B6" s="108" t="s">
        <v>116</v>
      </c>
      <c r="C6" s="109"/>
      <c r="D6" s="109"/>
      <c r="E6" s="109"/>
      <c r="F6" s="109"/>
      <c r="G6" s="67" t="s">
        <v>115</v>
      </c>
      <c r="H6" s="64"/>
    </row>
    <row r="7" spans="1:8" ht="15" customHeight="1" x14ac:dyDescent="0.25">
      <c r="A7" s="66"/>
      <c r="B7" s="113" t="s">
        <v>132</v>
      </c>
      <c r="C7" s="114"/>
      <c r="D7" s="114"/>
      <c r="E7" s="114"/>
      <c r="F7" s="114"/>
      <c r="G7" s="115"/>
      <c r="H7" s="64"/>
    </row>
    <row r="8" spans="1:8" ht="15" customHeight="1" x14ac:dyDescent="0.25">
      <c r="A8" s="66"/>
      <c r="B8" s="113" t="s">
        <v>133</v>
      </c>
      <c r="C8" s="114"/>
      <c r="D8" s="114"/>
      <c r="E8" s="114"/>
      <c r="F8" s="114"/>
      <c r="G8" s="115"/>
      <c r="H8" s="64"/>
    </row>
    <row r="9" spans="1:8" ht="15" customHeight="1" x14ac:dyDescent="0.25">
      <c r="A9" s="66"/>
      <c r="B9" s="113" t="s">
        <v>134</v>
      </c>
      <c r="C9" s="114"/>
      <c r="D9" s="114"/>
      <c r="E9" s="114"/>
      <c r="F9" s="114"/>
      <c r="G9" s="115"/>
      <c r="H9" s="64"/>
    </row>
    <row r="10" spans="1:8" ht="15" customHeight="1" x14ac:dyDescent="0.25">
      <c r="A10" s="66"/>
      <c r="B10" s="113" t="s">
        <v>135</v>
      </c>
      <c r="C10" s="114"/>
      <c r="D10" s="114"/>
      <c r="E10" s="114"/>
      <c r="F10" s="114"/>
      <c r="G10" s="115"/>
      <c r="H10" s="64"/>
    </row>
    <row r="11" spans="1:8" ht="15" customHeight="1" x14ac:dyDescent="0.25">
      <c r="A11" s="66"/>
      <c r="B11" s="113" t="s">
        <v>136</v>
      </c>
      <c r="C11" s="114"/>
      <c r="D11" s="114"/>
      <c r="E11" s="114"/>
      <c r="F11" s="114"/>
      <c r="G11" s="115"/>
      <c r="H11" s="64"/>
    </row>
    <row r="12" spans="1:8" ht="15" customHeight="1" x14ac:dyDescent="0.25">
      <c r="A12" s="66"/>
      <c r="B12" s="113" t="s">
        <v>137</v>
      </c>
      <c r="C12" s="114"/>
      <c r="D12" s="114"/>
      <c r="E12" s="114"/>
      <c r="F12" s="114"/>
      <c r="G12" s="115"/>
      <c r="H12" s="64"/>
    </row>
    <row r="13" spans="1:8" ht="15" customHeight="1" x14ac:dyDescent="0.25">
      <c r="A13" s="66"/>
      <c r="B13" s="72"/>
      <c r="C13" s="73"/>
      <c r="D13" s="73"/>
      <c r="E13" s="73"/>
      <c r="F13" s="73"/>
      <c r="G13" s="74"/>
      <c r="H13" s="64"/>
    </row>
    <row r="14" spans="1:8" ht="15" customHeight="1" x14ac:dyDescent="0.25">
      <c r="A14" s="66">
        <v>2</v>
      </c>
      <c r="B14" s="110" t="s">
        <v>127</v>
      </c>
      <c r="C14" s="111"/>
      <c r="D14" s="111"/>
      <c r="E14" s="111"/>
      <c r="F14" s="111"/>
      <c r="G14" s="112"/>
      <c r="H14" s="71" t="s">
        <v>125</v>
      </c>
    </row>
    <row r="15" spans="1:8" ht="15" customHeight="1" x14ac:dyDescent="0.25">
      <c r="A15" s="66">
        <v>2.1</v>
      </c>
      <c r="B15" s="108" t="s">
        <v>117</v>
      </c>
      <c r="C15" s="109"/>
      <c r="D15" s="109"/>
      <c r="E15" s="109"/>
      <c r="F15" s="109"/>
      <c r="G15" s="65" t="s">
        <v>115</v>
      </c>
      <c r="H15" s="64"/>
    </row>
    <row r="16" spans="1:8" ht="15" customHeight="1" x14ac:dyDescent="0.25">
      <c r="A16" s="66"/>
      <c r="B16" s="113" t="s">
        <v>138</v>
      </c>
      <c r="C16" s="114"/>
      <c r="D16" s="114"/>
      <c r="E16" s="114"/>
      <c r="F16" s="114"/>
      <c r="G16" s="115"/>
      <c r="H16" s="64"/>
    </row>
    <row r="17" spans="1:8" ht="15" customHeight="1" x14ac:dyDescent="0.25">
      <c r="A17" s="66"/>
      <c r="B17" s="113" t="s">
        <v>139</v>
      </c>
      <c r="C17" s="114"/>
      <c r="D17" s="114"/>
      <c r="E17" s="114"/>
      <c r="F17" s="114"/>
      <c r="G17" s="115"/>
      <c r="H17" s="64"/>
    </row>
    <row r="18" spans="1:8" ht="15" customHeight="1" x14ac:dyDescent="0.25">
      <c r="A18" s="66"/>
      <c r="B18" s="113" t="s">
        <v>140</v>
      </c>
      <c r="C18" s="114"/>
      <c r="D18" s="114"/>
      <c r="E18" s="114"/>
      <c r="F18" s="114"/>
      <c r="G18" s="115"/>
      <c r="H18" s="64"/>
    </row>
    <row r="19" spans="1:8" ht="15" customHeight="1" x14ac:dyDescent="0.25">
      <c r="A19" s="66"/>
      <c r="B19" s="113" t="s">
        <v>141</v>
      </c>
      <c r="C19" s="114"/>
      <c r="D19" s="114"/>
      <c r="E19" s="114"/>
      <c r="F19" s="114"/>
      <c r="G19" s="115"/>
      <c r="H19" s="64"/>
    </row>
    <row r="20" spans="1:8" ht="15" customHeight="1" x14ac:dyDescent="0.25">
      <c r="A20" s="66"/>
      <c r="B20" s="113" t="s">
        <v>142</v>
      </c>
      <c r="C20" s="114"/>
      <c r="D20" s="114"/>
      <c r="E20" s="114"/>
      <c r="F20" s="114"/>
      <c r="G20" s="115"/>
      <c r="H20" s="64"/>
    </row>
    <row r="21" spans="1:8" ht="15" customHeight="1" x14ac:dyDescent="0.25">
      <c r="A21" s="66"/>
      <c r="B21" s="72"/>
      <c r="C21" s="73"/>
      <c r="D21" s="73"/>
      <c r="E21" s="73"/>
      <c r="F21" s="73"/>
      <c r="G21" s="75"/>
      <c r="H21" s="64"/>
    </row>
    <row r="22" spans="1:8" ht="15" customHeight="1" x14ac:dyDescent="0.25">
      <c r="A22" s="66">
        <v>2.2000000000000002</v>
      </c>
      <c r="B22" s="108" t="s">
        <v>118</v>
      </c>
      <c r="C22" s="109"/>
      <c r="D22" s="109"/>
      <c r="E22" s="109"/>
      <c r="F22" s="109"/>
      <c r="G22" s="67" t="s">
        <v>115</v>
      </c>
      <c r="H22" s="64"/>
    </row>
    <row r="23" spans="1:8" x14ac:dyDescent="0.25">
      <c r="A23" s="66"/>
      <c r="B23" s="113" t="s">
        <v>143</v>
      </c>
      <c r="C23" s="114"/>
      <c r="D23" s="114"/>
      <c r="E23" s="114"/>
      <c r="F23" s="114"/>
      <c r="G23" s="115"/>
      <c r="H23" s="64"/>
    </row>
    <row r="24" spans="1:8" x14ac:dyDescent="0.25">
      <c r="A24" s="66"/>
      <c r="B24" s="113" t="s">
        <v>144</v>
      </c>
      <c r="C24" s="114"/>
      <c r="D24" s="114"/>
      <c r="E24" s="114"/>
      <c r="F24" s="114"/>
      <c r="G24" s="115"/>
      <c r="H24" s="64"/>
    </row>
    <row r="25" spans="1:8" x14ac:dyDescent="0.25">
      <c r="A25" s="66"/>
      <c r="B25" s="113" t="s">
        <v>145</v>
      </c>
      <c r="C25" s="114"/>
      <c r="D25" s="114"/>
      <c r="E25" s="114"/>
      <c r="F25" s="114"/>
      <c r="G25" s="115"/>
      <c r="H25" s="64"/>
    </row>
    <row r="26" spans="1:8" x14ac:dyDescent="0.25">
      <c r="A26" s="66"/>
      <c r="B26" s="113" t="s">
        <v>140</v>
      </c>
      <c r="C26" s="114"/>
      <c r="D26" s="114"/>
      <c r="E26" s="114"/>
      <c r="F26" s="114"/>
      <c r="G26" s="115"/>
      <c r="H26" s="64"/>
    </row>
    <row r="27" spans="1:8" x14ac:dyDescent="0.25">
      <c r="A27" s="66"/>
      <c r="B27" s="113" t="s">
        <v>146</v>
      </c>
      <c r="C27" s="114"/>
      <c r="D27" s="114"/>
      <c r="E27" s="114"/>
      <c r="F27" s="114"/>
      <c r="G27" s="115"/>
      <c r="H27" s="64"/>
    </row>
    <row r="28" spans="1:8" x14ac:dyDescent="0.25">
      <c r="A28" s="66"/>
      <c r="B28" s="113" t="s">
        <v>147</v>
      </c>
      <c r="C28" s="114"/>
      <c r="D28" s="114"/>
      <c r="E28" s="114"/>
      <c r="F28" s="114"/>
      <c r="G28" s="115"/>
      <c r="H28" s="64"/>
    </row>
    <row r="29" spans="1:8" x14ac:dyDescent="0.25">
      <c r="A29" s="66"/>
      <c r="B29" s="113" t="s">
        <v>148</v>
      </c>
      <c r="C29" s="114"/>
      <c r="D29" s="114"/>
      <c r="E29" s="114"/>
      <c r="F29" s="114"/>
      <c r="G29" s="115"/>
      <c r="H29" s="64"/>
    </row>
    <row r="30" spans="1:8" x14ac:dyDescent="0.25">
      <c r="A30" s="66"/>
      <c r="B30" s="113" t="s">
        <v>142</v>
      </c>
      <c r="C30" s="114"/>
      <c r="D30" s="114"/>
      <c r="E30" s="114"/>
      <c r="F30" s="114"/>
      <c r="G30" s="115"/>
      <c r="H30" s="64"/>
    </row>
  </sheetData>
  <mergeCells count="27">
    <mergeCell ref="B16:G16"/>
    <mergeCell ref="B17:G17"/>
    <mergeCell ref="B18:G18"/>
    <mergeCell ref="B19:G19"/>
    <mergeCell ref="B7:G7"/>
    <mergeCell ref="B8:G8"/>
    <mergeCell ref="B9:G9"/>
    <mergeCell ref="B10:G10"/>
    <mergeCell ref="B11:G11"/>
    <mergeCell ref="B20:G20"/>
    <mergeCell ref="B23:G23"/>
    <mergeCell ref="B22:F22"/>
    <mergeCell ref="B30:G30"/>
    <mergeCell ref="B29:G29"/>
    <mergeCell ref="B24:G24"/>
    <mergeCell ref="B25:G25"/>
    <mergeCell ref="B26:G26"/>
    <mergeCell ref="B27:G27"/>
    <mergeCell ref="B28:G28"/>
    <mergeCell ref="A1:H1"/>
    <mergeCell ref="A2:H3"/>
    <mergeCell ref="B4:H4"/>
    <mergeCell ref="B6:F6"/>
    <mergeCell ref="B15:F15"/>
    <mergeCell ref="B5:G5"/>
    <mergeCell ref="B14:G14"/>
    <mergeCell ref="B12:G1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9"/>
  <sheetViews>
    <sheetView topLeftCell="A61" workbookViewId="0">
      <selection activeCell="B67" sqref="B67"/>
    </sheetView>
  </sheetViews>
  <sheetFormatPr defaultColWidth="12" defaultRowHeight="15" x14ac:dyDescent="0.35"/>
  <cols>
    <col min="1" max="1" width="28.1640625" style="6" bestFit="1" customWidth="1"/>
    <col min="2" max="2" width="129.33203125" style="6" bestFit="1" customWidth="1"/>
    <col min="3" max="4" width="12.6640625" style="6" bestFit="1" customWidth="1"/>
    <col min="5" max="5" width="15.83203125" style="6" bestFit="1" customWidth="1"/>
    <col min="6" max="6" width="18" style="6" customWidth="1"/>
    <col min="7" max="7" width="12" style="6"/>
    <col min="8" max="8" width="28.1640625" style="6" bestFit="1" customWidth="1"/>
    <col min="9" max="9" width="10.6640625" style="6" customWidth="1"/>
    <col min="10" max="10" width="22.1640625" style="6" bestFit="1" customWidth="1"/>
    <col min="11" max="16" width="12" style="6"/>
    <col min="17" max="17" width="12.5" style="6" customWidth="1"/>
    <col min="18" max="18" width="15.33203125" style="6" customWidth="1"/>
    <col min="19" max="19" width="12" style="6"/>
    <col min="20" max="20" width="15" style="6" customWidth="1"/>
    <col min="21" max="24" width="12" style="6"/>
    <col min="25" max="25" width="18.5" style="6" customWidth="1"/>
    <col min="26" max="28" width="12" style="6"/>
    <col min="29" max="29" width="14.83203125" style="6" customWidth="1"/>
    <col min="30" max="16384" width="12" style="6"/>
  </cols>
  <sheetData>
    <row r="1" spans="1:10" s="5" customFormat="1" x14ac:dyDescent="0.3"/>
    <row r="2" spans="1:10" ht="15.95" customHeight="1" x14ac:dyDescent="0.35">
      <c r="C2" s="7"/>
      <c r="E2" s="5"/>
    </row>
    <row r="4" spans="1:10" ht="15" customHeight="1" thickBot="1" x14ac:dyDescent="0.4">
      <c r="A4" s="15" t="s">
        <v>4</v>
      </c>
      <c r="B4" s="16" t="s">
        <v>82</v>
      </c>
      <c r="C4" s="17" t="s">
        <v>88</v>
      </c>
      <c r="D4" s="17" t="s">
        <v>89</v>
      </c>
      <c r="E4" s="17" t="s">
        <v>90</v>
      </c>
      <c r="F4" s="5"/>
    </row>
    <row r="5" spans="1:10" ht="15.75" x14ac:dyDescent="0.35">
      <c r="A5" s="6" t="s">
        <v>5</v>
      </c>
      <c r="B5" s="14" t="s">
        <v>30</v>
      </c>
      <c r="C5" s="5">
        <f>ROWS($A$5:A5)</f>
        <v>1</v>
      </c>
      <c r="D5" s="5" t="str">
        <f>IF('EB REINTEGRATION SERVICES'!$D$3=A5,C5,"")</f>
        <v/>
      </c>
      <c r="E5" s="5" t="str">
        <f>IFERROR(SMALL($D$5:$D$70,ROWS($D$5:D5)),"")</f>
        <v/>
      </c>
      <c r="F5" s="5"/>
      <c r="J5" s="6" t="str">
        <f>IFERROR(INDEX(setup!$B$5:$B$70,setup!$E5,COLUMNS($C$7:C7)),"")</f>
        <v/>
      </c>
    </row>
    <row r="6" spans="1:10" ht="15.75" x14ac:dyDescent="0.35">
      <c r="A6" s="6" t="s">
        <v>6</v>
      </c>
      <c r="B6" s="11" t="s">
        <v>31</v>
      </c>
      <c r="C6" s="5">
        <f>ROWS($A$5:A6)</f>
        <v>2</v>
      </c>
      <c r="D6" s="5" t="str">
        <f>IF('EB REINTEGRATION SERVICES'!$D$3=A6,C6,"")</f>
        <v/>
      </c>
      <c r="E6" s="5" t="str">
        <f>IFERROR(SMALL($D$5:$D$70,ROWS($D$5:D6)),"")</f>
        <v/>
      </c>
      <c r="F6" s="5"/>
      <c r="J6" s="6" t="str">
        <f>IFERROR(INDEX(setup!$B$5:$B$70,setup!$E6,COLUMNS($C$7:C8)),"")</f>
        <v/>
      </c>
    </row>
    <row r="7" spans="1:10" ht="15.75" x14ac:dyDescent="0.35">
      <c r="A7" s="6" t="s">
        <v>6</v>
      </c>
      <c r="B7" s="10" t="s">
        <v>32</v>
      </c>
      <c r="C7">
        <f>ROWS($A$5:A7)</f>
        <v>3</v>
      </c>
      <c r="D7" s="5" t="str">
        <f>IF('EB REINTEGRATION SERVICES'!$D$3=A7,C7,"")</f>
        <v/>
      </c>
      <c r="E7" s="5" t="str">
        <f>IFERROR(SMALL($D$5:$D$70,ROWS($D$5:D7)),"")</f>
        <v/>
      </c>
      <c r="F7"/>
      <c r="J7" s="6" t="str">
        <f>IFERROR(INDEX(setup!$B$5:$B$70,setup!$E7,COLUMNS($C$7:C9)),"")</f>
        <v/>
      </c>
    </row>
    <row r="8" spans="1:10" ht="15.75" x14ac:dyDescent="0.35">
      <c r="A8" s="6" t="s">
        <v>2</v>
      </c>
      <c r="B8" s="10" t="s">
        <v>33</v>
      </c>
      <c r="C8">
        <f>ROWS($A$5:A8)</f>
        <v>4</v>
      </c>
      <c r="D8" s="5" t="str">
        <f>IF('EB REINTEGRATION SERVICES'!$D$3=A8,C8,"")</f>
        <v/>
      </c>
      <c r="E8" s="5" t="str">
        <f>IFERROR(SMALL($D$5:$D$70,ROWS($D$5:D8)),"")</f>
        <v/>
      </c>
      <c r="F8"/>
      <c r="J8" s="6" t="str">
        <f>IFERROR(INDEX(setup!$B$5:$B$70,setup!$E8,COLUMNS($C$7:C10)),"")</f>
        <v/>
      </c>
    </row>
    <row r="9" spans="1:10" ht="15.75" x14ac:dyDescent="0.35">
      <c r="A9" s="6" t="s">
        <v>26</v>
      </c>
      <c r="B9" s="11" t="s">
        <v>34</v>
      </c>
      <c r="C9">
        <f>ROWS($A$5:A9)</f>
        <v>5</v>
      </c>
      <c r="D9" s="5" t="str">
        <f>IF('EB REINTEGRATION SERVICES'!$D$3=A9,C9,"")</f>
        <v/>
      </c>
      <c r="E9" s="5" t="str">
        <f>IFERROR(SMALL($D$5:$D$70,ROWS($D$5:D9)),"")</f>
        <v/>
      </c>
      <c r="F9"/>
      <c r="J9" s="6" t="str">
        <f>IFERROR(INDEX(setup!$B$5:$B$70,setup!$E9,COLUMNS($C$7:C11)),"")</f>
        <v/>
      </c>
    </row>
    <row r="10" spans="1:10" ht="15.75" x14ac:dyDescent="0.35">
      <c r="A10" s="6" t="s">
        <v>7</v>
      </c>
      <c r="B10" s="11" t="s">
        <v>35</v>
      </c>
      <c r="C10">
        <f>ROWS($A$5:A10)</f>
        <v>6</v>
      </c>
      <c r="D10" s="5" t="str">
        <f>IF('EB REINTEGRATION SERVICES'!$D$3=A10,C10,"")</f>
        <v/>
      </c>
      <c r="E10" s="5" t="str">
        <f>IFERROR(SMALL($D$5:$D$70,ROWS($D$5:D10)),"")</f>
        <v/>
      </c>
      <c r="F10"/>
      <c r="J10" s="6" t="str">
        <f>IFERROR(INDEX(setup!$B$5:$B$70,setup!$E10,COLUMNS($C$7:C12)),"")</f>
        <v/>
      </c>
    </row>
    <row r="11" spans="1:10" ht="15.75" x14ac:dyDescent="0.35">
      <c r="A11" s="6" t="s">
        <v>8</v>
      </c>
      <c r="B11" s="10" t="s">
        <v>36</v>
      </c>
      <c r="C11">
        <f>ROWS($A$5:A11)</f>
        <v>7</v>
      </c>
      <c r="D11" s="5" t="str">
        <f>IF('EB REINTEGRATION SERVICES'!$D$3=A11,C11,"")</f>
        <v/>
      </c>
      <c r="E11" s="5" t="str">
        <f>IFERROR(SMALL($D$5:$D$70,ROWS($D$5:D11)),"")</f>
        <v/>
      </c>
      <c r="F11"/>
      <c r="J11" s="6" t="str">
        <f>IFERROR(INDEX(setup!$B$5:$B$70,setup!$E11,COLUMNS($C$7:C13)),"")</f>
        <v/>
      </c>
    </row>
    <row r="12" spans="1:10" ht="15.75" x14ac:dyDescent="0.35">
      <c r="A12" s="6" t="s">
        <v>9</v>
      </c>
      <c r="B12" s="11" t="s">
        <v>37</v>
      </c>
      <c r="C12">
        <f>ROWS($A$5:A12)</f>
        <v>8</v>
      </c>
      <c r="D12" s="5" t="str">
        <f>IF('EB REINTEGRATION SERVICES'!$D$3=A12,C12,"")</f>
        <v/>
      </c>
      <c r="E12" s="5" t="str">
        <f>IFERROR(SMALL($D$5:$D$70,ROWS($D$5:D12)),"")</f>
        <v/>
      </c>
      <c r="F12"/>
      <c r="J12" s="6" t="str">
        <f>IFERROR(INDEX(setup!$B$5:$B$70,setup!$E12,COLUMNS($C$7:C14)),"")</f>
        <v/>
      </c>
    </row>
    <row r="13" spans="1:10" ht="15.75" x14ac:dyDescent="0.35">
      <c r="A13" s="6" t="s">
        <v>10</v>
      </c>
      <c r="B13" s="11" t="s">
        <v>95</v>
      </c>
      <c r="C13">
        <f>ROWS($A$5:A13)</f>
        <v>9</v>
      </c>
      <c r="D13" s="5" t="str">
        <f>IF('EB REINTEGRATION SERVICES'!$D$3=A13,C13,"")</f>
        <v/>
      </c>
      <c r="E13" s="5" t="str">
        <f>IFERROR(SMALL($D$5:$D$70,ROWS($D$5:D13)),"")</f>
        <v/>
      </c>
      <c r="F13"/>
      <c r="J13" s="6" t="str">
        <f>IFERROR(INDEX(setup!$B$5:$B$70,setup!$E13,COLUMNS($C$7:C15)),"")</f>
        <v/>
      </c>
    </row>
    <row r="14" spans="1:10" ht="15.75" x14ac:dyDescent="0.35">
      <c r="A14" s="6" t="s">
        <v>11</v>
      </c>
      <c r="B14" s="10" t="s">
        <v>38</v>
      </c>
      <c r="C14">
        <f>ROWS($A$5:A14)</f>
        <v>10</v>
      </c>
      <c r="D14" s="5" t="str">
        <f>IF('EB REINTEGRATION SERVICES'!$D$3=A14,C14,"")</f>
        <v/>
      </c>
      <c r="E14" s="5" t="str">
        <f>IFERROR(SMALL($D$5:$D$70,ROWS($D$5:D14)),"")</f>
        <v/>
      </c>
      <c r="F14"/>
      <c r="J14" s="6" t="str">
        <f>IFERROR(INDEX(setup!$B$5:$B$70,setup!$E14,COLUMNS($C$7:C16)),"")</f>
        <v/>
      </c>
    </row>
    <row r="15" spans="1:10" ht="15.75" x14ac:dyDescent="0.35">
      <c r="A15" s="6" t="s">
        <v>11</v>
      </c>
      <c r="B15" s="11" t="s">
        <v>39</v>
      </c>
      <c r="C15">
        <f>ROWS($A$5:A15)</f>
        <v>11</v>
      </c>
      <c r="D15" s="5" t="str">
        <f>IF('EB REINTEGRATION SERVICES'!$D$3=A15,C15,"")</f>
        <v/>
      </c>
      <c r="E15" s="5" t="str">
        <f>IFERROR(SMALL($D$5:$D$70,ROWS($D$5:D15)),"")</f>
        <v/>
      </c>
      <c r="F15"/>
      <c r="J15" s="6" t="str">
        <f>IFERROR(INDEX(setup!$B$5:$B$70,setup!$E15,COLUMNS($C$7:C17)),"")</f>
        <v/>
      </c>
    </row>
    <row r="16" spans="1:10" ht="15.75" x14ac:dyDescent="0.35">
      <c r="A16" s="6" t="s">
        <v>12</v>
      </c>
      <c r="B16" s="11" t="s">
        <v>40</v>
      </c>
      <c r="C16">
        <f>ROWS($A$5:A16)</f>
        <v>12</v>
      </c>
      <c r="D16" s="5" t="str">
        <f>IF('EB REINTEGRATION SERVICES'!$D$3=A16,C16,"")</f>
        <v/>
      </c>
      <c r="E16" s="5" t="str">
        <f>IFERROR(SMALL($D$5:$D$70,ROWS($D$5:D16)),"")</f>
        <v/>
      </c>
      <c r="F16"/>
      <c r="J16" s="6" t="str">
        <f>IFERROR(INDEX(setup!$B$5:$B$70,setup!$E16,COLUMNS($C$7:C18)),"")</f>
        <v/>
      </c>
    </row>
    <row r="17" spans="1:10" ht="15.75" x14ac:dyDescent="0.35">
      <c r="A17" s="6" t="s">
        <v>12</v>
      </c>
      <c r="B17" s="10" t="s">
        <v>41</v>
      </c>
      <c r="C17">
        <f>ROWS($A$5:A17)</f>
        <v>13</v>
      </c>
      <c r="D17" s="5" t="str">
        <f>IF('EB REINTEGRATION SERVICES'!$D$3=A17,C17,"")</f>
        <v/>
      </c>
      <c r="E17" s="5" t="str">
        <f>IFERROR(SMALL($D$5:$D$70,ROWS($D$5:D17)),"")</f>
        <v/>
      </c>
      <c r="F17"/>
      <c r="J17" s="6" t="str">
        <f>IFERROR(INDEX(setup!$B$5:$B$70,setup!$E17,COLUMNS($C$7:C19)),"")</f>
        <v/>
      </c>
    </row>
    <row r="18" spans="1:10" ht="15.75" x14ac:dyDescent="0.35">
      <c r="A18" s="6" t="s">
        <v>12</v>
      </c>
      <c r="B18" s="11" t="s">
        <v>42</v>
      </c>
      <c r="C18">
        <f>ROWS($A$5:A18)</f>
        <v>14</v>
      </c>
      <c r="D18" s="5" t="str">
        <f>IF('EB REINTEGRATION SERVICES'!$D$3=A18,C18,"")</f>
        <v/>
      </c>
      <c r="E18" s="5" t="str">
        <f>IFERROR(SMALL($D$5:$D$70,ROWS($D$5:D18)),"")</f>
        <v/>
      </c>
      <c r="F18"/>
      <c r="J18" s="6" t="str">
        <f>IFERROR(INDEX(setup!$B$5:$B$70,setup!$E18,COLUMNS($C$7:C20)),"")</f>
        <v/>
      </c>
    </row>
    <row r="19" spans="1:10" ht="15.75" x14ac:dyDescent="0.35">
      <c r="A19" s="6" t="s">
        <v>12</v>
      </c>
      <c r="B19" s="10" t="s">
        <v>43</v>
      </c>
      <c r="C19">
        <f>ROWS($A$5:A19)</f>
        <v>15</v>
      </c>
      <c r="D19" s="5" t="str">
        <f>IF('EB REINTEGRATION SERVICES'!$D$3=A19,C19,"")</f>
        <v/>
      </c>
      <c r="E19" s="5" t="str">
        <f>IFERROR(SMALL($D$5:$D$70,ROWS($D$5:D19)),"")</f>
        <v/>
      </c>
      <c r="F19"/>
      <c r="J19" s="6" t="str">
        <f>IFERROR(INDEX(setup!$B$5:$B$70,setup!$E19,COLUMNS($C$7:C21)),"")</f>
        <v/>
      </c>
    </row>
    <row r="20" spans="1:10" ht="15.75" x14ac:dyDescent="0.35">
      <c r="A20" s="6" t="s">
        <v>12</v>
      </c>
      <c r="B20" s="10" t="s">
        <v>44</v>
      </c>
      <c r="C20">
        <f>ROWS($A$5:A20)</f>
        <v>16</v>
      </c>
      <c r="D20" s="5" t="str">
        <f>IF('EB REINTEGRATION SERVICES'!$D$3=A20,C20,"")</f>
        <v/>
      </c>
      <c r="E20" s="5" t="str">
        <f>IFERROR(SMALL($D$5:$D$70,ROWS($D$5:D20)),"")</f>
        <v/>
      </c>
      <c r="F20"/>
      <c r="J20" s="6" t="str">
        <f>IFERROR(INDEX(setup!$B$5:$B$70,setup!$E20,COLUMNS($C$7:C22)),"")</f>
        <v/>
      </c>
    </row>
    <row r="21" spans="1:10" ht="15.75" x14ac:dyDescent="0.35">
      <c r="A21" s="6" t="s">
        <v>12</v>
      </c>
      <c r="B21" s="11" t="s">
        <v>45</v>
      </c>
      <c r="C21">
        <f>ROWS($A$5:A21)</f>
        <v>17</v>
      </c>
      <c r="D21" s="5" t="str">
        <f>IF('EB REINTEGRATION SERVICES'!$D$3=A21,C21,"")</f>
        <v/>
      </c>
      <c r="E21" s="5" t="str">
        <f>IFERROR(SMALL($D$5:$D$70,ROWS($D$5:D21)),"")</f>
        <v/>
      </c>
      <c r="F21"/>
    </row>
    <row r="22" spans="1:10" ht="15.75" x14ac:dyDescent="0.35">
      <c r="A22" s="6" t="s">
        <v>12</v>
      </c>
      <c r="B22" s="10" t="s">
        <v>46</v>
      </c>
      <c r="C22">
        <f>ROWS($A$5:A22)</f>
        <v>18</v>
      </c>
      <c r="D22" s="5" t="str">
        <f>IF('EB REINTEGRATION SERVICES'!$D$3=A22,C22,"")</f>
        <v/>
      </c>
      <c r="E22" s="5" t="str">
        <f>IFERROR(SMALL($D$5:$D$70,ROWS($D$5:D22)),"")</f>
        <v/>
      </c>
      <c r="F22"/>
    </row>
    <row r="23" spans="1:10" ht="15.75" x14ac:dyDescent="0.35">
      <c r="A23" s="6" t="s">
        <v>12</v>
      </c>
      <c r="B23" s="11" t="s">
        <v>47</v>
      </c>
      <c r="C23">
        <f>ROWS($A$5:A23)</f>
        <v>19</v>
      </c>
      <c r="D23" s="5" t="str">
        <f>IF('EB REINTEGRATION SERVICES'!$D$3=A23,C23,"")</f>
        <v/>
      </c>
      <c r="E23" s="5" t="str">
        <f>IFERROR(SMALL($D$5:$D$70,ROWS($D$5:D23)),"")</f>
        <v/>
      </c>
      <c r="F23"/>
    </row>
    <row r="24" spans="1:10" ht="15.75" x14ac:dyDescent="0.35">
      <c r="A24" s="6" t="s">
        <v>12</v>
      </c>
      <c r="B24" s="10" t="s">
        <v>48</v>
      </c>
      <c r="C24">
        <f>ROWS($A$5:A24)</f>
        <v>20</v>
      </c>
      <c r="D24" s="5" t="str">
        <f>IF('EB REINTEGRATION SERVICES'!$D$3=A24,C24,"")</f>
        <v/>
      </c>
      <c r="E24" s="5" t="str">
        <f>IFERROR(SMALL($D$5:$D$70,ROWS($D$5:D24)),"")</f>
        <v/>
      </c>
      <c r="F24"/>
    </row>
    <row r="25" spans="1:10" ht="15.75" x14ac:dyDescent="0.35">
      <c r="A25" s="6" t="s">
        <v>13</v>
      </c>
      <c r="B25" s="11" t="s">
        <v>96</v>
      </c>
      <c r="C25">
        <f>ROWS($A$5:A25)</f>
        <v>21</v>
      </c>
      <c r="D25" s="5" t="str">
        <f>IF('EB REINTEGRATION SERVICES'!$D$3=A25,C25,"")</f>
        <v/>
      </c>
      <c r="E25" s="5" t="str">
        <f>IFERROR(SMALL($D$5:$D$70,ROWS($D$5:D25)),"")</f>
        <v/>
      </c>
      <c r="F25"/>
    </row>
    <row r="26" spans="1:10" ht="15.75" x14ac:dyDescent="0.35">
      <c r="A26" s="6" t="s">
        <v>13</v>
      </c>
      <c r="B26" s="11" t="s">
        <v>97</v>
      </c>
      <c r="C26">
        <f>ROWS($A$5:A26)</f>
        <v>22</v>
      </c>
      <c r="D26" s="5" t="str">
        <f>IF('EB REINTEGRATION SERVICES'!$D$3=A26,C26,"")</f>
        <v/>
      </c>
      <c r="E26" s="5" t="str">
        <f>IFERROR(SMALL($D$5:$D$70,ROWS($D$5:D26)),"")</f>
        <v/>
      </c>
      <c r="F26"/>
    </row>
    <row r="27" spans="1:10" ht="15.75" x14ac:dyDescent="0.35">
      <c r="A27" s="6" t="s">
        <v>13</v>
      </c>
      <c r="B27" s="10" t="s">
        <v>49</v>
      </c>
      <c r="C27">
        <f>ROWS($A$5:A27)</f>
        <v>23</v>
      </c>
      <c r="D27" s="5" t="str">
        <f>IF('EB REINTEGRATION SERVICES'!$D$3=A27,C27,"")</f>
        <v/>
      </c>
      <c r="E27" s="5" t="str">
        <f>IFERROR(SMALL($D$5:$D$70,ROWS($D$5:D27)),"")</f>
        <v/>
      </c>
      <c r="F27"/>
    </row>
    <row r="28" spans="1:10" ht="15.75" x14ac:dyDescent="0.35">
      <c r="A28" s="6" t="s">
        <v>13</v>
      </c>
      <c r="B28" s="11" t="s">
        <v>50</v>
      </c>
      <c r="C28">
        <f>ROWS($A$5:A28)</f>
        <v>24</v>
      </c>
      <c r="D28" s="5" t="str">
        <f>IF('EB REINTEGRATION SERVICES'!$D$3=A28,C28,"")</f>
        <v/>
      </c>
      <c r="E28" s="5" t="str">
        <f>IFERROR(SMALL($D$5:$D$70,ROWS($D$5:D28)),"")</f>
        <v/>
      </c>
      <c r="F28"/>
    </row>
    <row r="29" spans="1:10" ht="15.75" x14ac:dyDescent="0.35">
      <c r="A29" s="6" t="s">
        <v>14</v>
      </c>
      <c r="B29" s="10" t="s">
        <v>98</v>
      </c>
      <c r="C29">
        <f>ROWS($A$5:A29)</f>
        <v>25</v>
      </c>
      <c r="D29" s="5" t="str">
        <f>IF('EB REINTEGRATION SERVICES'!$D$3=A29,C29,"")</f>
        <v/>
      </c>
      <c r="E29" s="5" t="str">
        <f>IFERROR(SMALL($D$5:$D$70,ROWS($D$5:D29)),"")</f>
        <v/>
      </c>
      <c r="F29"/>
    </row>
    <row r="30" spans="1:10" ht="15.75" x14ac:dyDescent="0.35">
      <c r="A30" s="6" t="s">
        <v>14</v>
      </c>
      <c r="B30" s="11" t="s">
        <v>51</v>
      </c>
      <c r="C30">
        <f>ROWS($A$5:A30)</f>
        <v>26</v>
      </c>
      <c r="D30" s="5" t="str">
        <f>IF('EB REINTEGRATION SERVICES'!$D$3=A30,C30,"")</f>
        <v/>
      </c>
      <c r="E30" s="5" t="str">
        <f>IFERROR(SMALL($D$5:$D$70,ROWS($D$5:D30)),"")</f>
        <v/>
      </c>
      <c r="F30"/>
    </row>
    <row r="31" spans="1:10" ht="15.75" x14ac:dyDescent="0.35">
      <c r="A31" s="6" t="s">
        <v>15</v>
      </c>
      <c r="B31" s="10" t="s">
        <v>52</v>
      </c>
      <c r="C31">
        <f>ROWS($A$5:A31)</f>
        <v>27</v>
      </c>
      <c r="D31" s="5" t="str">
        <f>IF('EB REINTEGRATION SERVICES'!$D$3=A31,C31,"")</f>
        <v/>
      </c>
      <c r="E31" s="5" t="str">
        <f>IFERROR(SMALL($D$5:$D$70,ROWS($D$5:D31)),"")</f>
        <v/>
      </c>
      <c r="F31"/>
    </row>
    <row r="32" spans="1:10" ht="15.75" x14ac:dyDescent="0.35">
      <c r="A32" s="6" t="s">
        <v>15</v>
      </c>
      <c r="B32" s="11" t="s">
        <v>53</v>
      </c>
      <c r="C32">
        <f>ROWS($A$5:A32)</f>
        <v>28</v>
      </c>
      <c r="D32" s="5" t="str">
        <f>IF('EB REINTEGRATION SERVICES'!$D$3=A32,C32,"")</f>
        <v/>
      </c>
      <c r="E32" s="5" t="str">
        <f>IFERROR(SMALL($D$5:$D$70,ROWS($D$5:D32)),"")</f>
        <v/>
      </c>
      <c r="F32"/>
    </row>
    <row r="33" spans="1:6" ht="15.75" x14ac:dyDescent="0.35">
      <c r="A33" s="6" t="s">
        <v>83</v>
      </c>
      <c r="B33" s="11" t="s">
        <v>54</v>
      </c>
      <c r="C33">
        <f>ROWS($A$5:A33)</f>
        <v>29</v>
      </c>
      <c r="D33" s="5" t="str">
        <f>IF('EB REINTEGRATION SERVICES'!$D$3=A33,C33,"")</f>
        <v/>
      </c>
      <c r="E33" s="5" t="str">
        <f>IFERROR(SMALL($D$5:$D$70,ROWS($D$5:D33)),"")</f>
        <v/>
      </c>
      <c r="F33"/>
    </row>
    <row r="34" spans="1:6" ht="15.75" x14ac:dyDescent="0.35">
      <c r="A34" s="6" t="s">
        <v>83</v>
      </c>
      <c r="B34" s="10" t="s">
        <v>55</v>
      </c>
      <c r="C34">
        <f>ROWS($A$5:A34)</f>
        <v>30</v>
      </c>
      <c r="D34" s="5" t="str">
        <f>IF('EB REINTEGRATION SERVICES'!$D$3=A34,C34,"")</f>
        <v/>
      </c>
      <c r="E34" s="5" t="str">
        <f>IFERROR(SMALL($D$5:$D$70,ROWS($D$5:D34)),"")</f>
        <v/>
      </c>
      <c r="F34"/>
    </row>
    <row r="35" spans="1:6" ht="15.75" x14ac:dyDescent="0.35">
      <c r="A35" s="6" t="s">
        <v>83</v>
      </c>
      <c r="B35" s="11" t="s">
        <v>56</v>
      </c>
      <c r="C35">
        <f>ROWS($A$5:A35)</f>
        <v>31</v>
      </c>
      <c r="D35" s="5" t="str">
        <f>IF('EB REINTEGRATION SERVICES'!$D$3=A35,C35,"")</f>
        <v/>
      </c>
      <c r="E35" s="5" t="str">
        <f>IFERROR(SMALL($D$5:$D$70,ROWS($D$5:D35)),"")</f>
        <v/>
      </c>
      <c r="F35"/>
    </row>
    <row r="36" spans="1:6" ht="15.75" x14ac:dyDescent="0.35">
      <c r="A36" s="6" t="s">
        <v>16</v>
      </c>
      <c r="B36" s="11" t="s">
        <v>57</v>
      </c>
      <c r="C36">
        <f>ROWS($A$5:A36)</f>
        <v>32</v>
      </c>
      <c r="D36" s="5" t="str">
        <f>IF('EB REINTEGRATION SERVICES'!$D$3=A36,C36,"")</f>
        <v/>
      </c>
      <c r="E36" s="5" t="str">
        <f>IFERROR(SMALL($D$5:$D$70,ROWS($D$5:D36)),"")</f>
        <v/>
      </c>
      <c r="F36"/>
    </row>
    <row r="37" spans="1:6" ht="15.75" x14ac:dyDescent="0.35">
      <c r="A37" s="6" t="s">
        <v>17</v>
      </c>
      <c r="B37" s="11" t="s">
        <v>58</v>
      </c>
      <c r="C37">
        <f>ROWS($A$5:A37)</f>
        <v>33</v>
      </c>
      <c r="D37" s="5" t="str">
        <f>IF('EB REINTEGRATION SERVICES'!$D$3=A37,C37,"")</f>
        <v/>
      </c>
      <c r="E37" s="5" t="str">
        <f>IFERROR(SMALL($D$5:$D$70,ROWS($D$5:D37)),"")</f>
        <v/>
      </c>
      <c r="F37"/>
    </row>
    <row r="38" spans="1:6" ht="15.75" x14ac:dyDescent="0.35">
      <c r="A38" s="6" t="s">
        <v>18</v>
      </c>
      <c r="B38" s="10" t="s">
        <v>59</v>
      </c>
      <c r="C38">
        <f>ROWS($A$5:A38)</f>
        <v>34</v>
      </c>
      <c r="D38" s="5" t="str">
        <f>IF('EB REINTEGRATION SERVICES'!$D$3=A38,C38,"")</f>
        <v/>
      </c>
      <c r="E38" s="5" t="str">
        <f>IFERROR(SMALL($D$5:$D$70,ROWS($D$5:D38)),"")</f>
        <v/>
      </c>
      <c r="F38"/>
    </row>
    <row r="39" spans="1:6" ht="15.75" x14ac:dyDescent="0.35">
      <c r="A39" s="6" t="s">
        <v>19</v>
      </c>
      <c r="B39" s="11" t="s">
        <v>60</v>
      </c>
      <c r="C39">
        <f>ROWS($A$5:A39)</f>
        <v>35</v>
      </c>
      <c r="D39" s="5" t="str">
        <f>IF('EB REINTEGRATION SERVICES'!$D$3=A39,C39,"")</f>
        <v/>
      </c>
      <c r="E39" s="5" t="str">
        <f>IFERROR(SMALL($D$5:$D$70,ROWS($D$5:D39)),"")</f>
        <v/>
      </c>
      <c r="F39"/>
    </row>
    <row r="40" spans="1:6" ht="15.75" x14ac:dyDescent="0.35">
      <c r="A40" s="6" t="s">
        <v>19</v>
      </c>
      <c r="B40" s="10" t="s">
        <v>61</v>
      </c>
      <c r="C40">
        <f>ROWS($A$5:A40)</f>
        <v>36</v>
      </c>
      <c r="D40" s="5" t="str">
        <f>IF('EB REINTEGRATION SERVICES'!$D$3=A40,C40,"")</f>
        <v/>
      </c>
      <c r="E40" s="5" t="str">
        <f>IFERROR(SMALL($D$5:$D$70,ROWS($D$5:D40)),"")</f>
        <v/>
      </c>
      <c r="F40"/>
    </row>
    <row r="41" spans="1:6" ht="15.75" x14ac:dyDescent="0.35">
      <c r="A41" s="6" t="s">
        <v>19</v>
      </c>
      <c r="B41" s="11" t="s">
        <v>62</v>
      </c>
      <c r="C41">
        <f>ROWS($A$5:A41)</f>
        <v>37</v>
      </c>
      <c r="D41" s="5" t="str">
        <f>IF('EB REINTEGRATION SERVICES'!$D$3=A41,C41,"")</f>
        <v/>
      </c>
      <c r="E41" s="5" t="str">
        <f>IFERROR(SMALL($D$5:$D$70,ROWS($D$5:D41)),"")</f>
        <v/>
      </c>
      <c r="F41"/>
    </row>
    <row r="42" spans="1:6" ht="15.75" x14ac:dyDescent="0.35">
      <c r="A42" s="6" t="s">
        <v>19</v>
      </c>
      <c r="B42" s="10" t="s">
        <v>63</v>
      </c>
      <c r="C42">
        <f>ROWS($A$5:A42)</f>
        <v>38</v>
      </c>
      <c r="D42" s="5" t="str">
        <f>IF('EB REINTEGRATION SERVICES'!$D$3=A42,C42,"")</f>
        <v/>
      </c>
      <c r="E42" s="5" t="str">
        <f>IFERROR(SMALL($D$5:$D$70,ROWS($D$5:D42)),"")</f>
        <v/>
      </c>
      <c r="F42"/>
    </row>
    <row r="43" spans="1:6" ht="15.75" x14ac:dyDescent="0.35">
      <c r="A43" s="6" t="s">
        <v>20</v>
      </c>
      <c r="B43" s="10" t="s">
        <v>64</v>
      </c>
      <c r="C43">
        <f>ROWS($A$5:A43)</f>
        <v>39</v>
      </c>
      <c r="D43" s="5" t="str">
        <f>IF('EB REINTEGRATION SERVICES'!$D$3=A43,C43,"")</f>
        <v/>
      </c>
      <c r="E43" s="5" t="str">
        <f>IFERROR(SMALL($D$5:$D$70,ROWS($D$5:D43)),"")</f>
        <v/>
      </c>
      <c r="F43"/>
    </row>
    <row r="44" spans="1:6" ht="15.75" x14ac:dyDescent="0.35">
      <c r="A44" s="6" t="s">
        <v>20</v>
      </c>
      <c r="B44" s="11" t="s">
        <v>65</v>
      </c>
      <c r="C44">
        <f>ROWS($A$5:A44)</f>
        <v>40</v>
      </c>
      <c r="D44" s="5" t="str">
        <f>IF('EB REINTEGRATION SERVICES'!$D$3=A44,C44,"")</f>
        <v/>
      </c>
      <c r="E44" s="5" t="str">
        <f>IFERROR(SMALL($D$5:$D$70,ROWS($D$5:D44)),"")</f>
        <v/>
      </c>
      <c r="F44"/>
    </row>
    <row r="45" spans="1:6" ht="15.75" x14ac:dyDescent="0.35">
      <c r="A45" s="6" t="s">
        <v>21</v>
      </c>
      <c r="B45" s="10" t="s">
        <v>66</v>
      </c>
      <c r="C45">
        <f>ROWS($A$5:A45)</f>
        <v>41</v>
      </c>
      <c r="D45" s="5" t="str">
        <f>IF('EB REINTEGRATION SERVICES'!$D$3=A45,C45,"")</f>
        <v/>
      </c>
      <c r="E45" s="5" t="str">
        <f>IFERROR(SMALL($D$5:$D$70,ROWS($D$5:D45)),"")</f>
        <v/>
      </c>
      <c r="F45"/>
    </row>
    <row r="46" spans="1:6" ht="15.75" x14ac:dyDescent="0.35">
      <c r="A46" s="6" t="s">
        <v>21</v>
      </c>
      <c r="B46" s="11" t="s">
        <v>99</v>
      </c>
      <c r="C46">
        <f>ROWS($A$5:A46)</f>
        <v>42</v>
      </c>
      <c r="D46" s="5" t="str">
        <f>IF('EB REINTEGRATION SERVICES'!$D$3=A46,C46,"")</f>
        <v/>
      </c>
      <c r="E46" s="5" t="str">
        <f>IFERROR(SMALL($D$5:$D$70,ROWS($D$5:D46)),"")</f>
        <v/>
      </c>
      <c r="F46"/>
    </row>
    <row r="47" spans="1:6" ht="15.75" x14ac:dyDescent="0.35">
      <c r="A47" s="6" t="s">
        <v>21</v>
      </c>
      <c r="B47" s="10" t="s">
        <v>67</v>
      </c>
      <c r="C47">
        <f>ROWS($A$5:A47)</f>
        <v>43</v>
      </c>
      <c r="D47" s="5" t="str">
        <f>IF('EB REINTEGRATION SERVICES'!$D$3=A47,C47,"")</f>
        <v/>
      </c>
      <c r="E47" s="5" t="str">
        <f>IFERROR(SMALL($D$5:$D$70,ROWS($D$5:D47)),"")</f>
        <v/>
      </c>
      <c r="F47"/>
    </row>
    <row r="48" spans="1:6" ht="15.75" x14ac:dyDescent="0.35">
      <c r="A48" s="6" t="s">
        <v>21</v>
      </c>
      <c r="B48" s="10" t="s">
        <v>100</v>
      </c>
      <c r="C48">
        <f>ROWS($A$5:A48)</f>
        <v>44</v>
      </c>
      <c r="D48" s="5" t="str">
        <f>IF('EB REINTEGRATION SERVICES'!$D$3=A48,C48,"")</f>
        <v/>
      </c>
      <c r="E48" s="5" t="str">
        <f>IFERROR(SMALL($D$5:$D$70,ROWS($D$5:D48)),"")</f>
        <v/>
      </c>
      <c r="F48"/>
    </row>
    <row r="49" spans="1:6" ht="15.75" x14ac:dyDescent="0.35">
      <c r="A49" s="6" t="s">
        <v>84</v>
      </c>
      <c r="B49" s="10" t="s">
        <v>68</v>
      </c>
      <c r="C49">
        <f>ROWS($A$5:A49)</f>
        <v>45</v>
      </c>
      <c r="D49" s="5" t="str">
        <f>IF('EB REINTEGRATION SERVICES'!$D$3=A49,C49,"")</f>
        <v/>
      </c>
      <c r="E49" s="5" t="str">
        <f>IFERROR(SMALL($D$5:$D$70,ROWS($D$5:D49)),"")</f>
        <v/>
      </c>
      <c r="F49"/>
    </row>
    <row r="50" spans="1:6" ht="15.75" x14ac:dyDescent="0.35">
      <c r="A50" s="6" t="s">
        <v>84</v>
      </c>
      <c r="B50" s="11" t="s">
        <v>69</v>
      </c>
      <c r="C50">
        <f>ROWS($A$5:A50)</f>
        <v>46</v>
      </c>
      <c r="D50" s="5" t="str">
        <f>IF('EB REINTEGRATION SERVICES'!$D$3=A50,C50,"")</f>
        <v/>
      </c>
      <c r="E50" s="5" t="str">
        <f>IFERROR(SMALL($D$5:$D$70,ROWS($D$5:D50)),"")</f>
        <v/>
      </c>
      <c r="F50"/>
    </row>
    <row r="51" spans="1:6" ht="15.75" x14ac:dyDescent="0.35">
      <c r="A51" s="6" t="s">
        <v>22</v>
      </c>
      <c r="B51" s="10" t="s">
        <v>70</v>
      </c>
      <c r="C51">
        <f>ROWS($A$5:A51)</f>
        <v>47</v>
      </c>
      <c r="D51" s="5" t="str">
        <f>IF('EB REINTEGRATION SERVICES'!$D$3=A51,C51,"")</f>
        <v/>
      </c>
      <c r="E51" s="5" t="str">
        <f>IFERROR(SMALL($D$5:$D$70,ROWS($D$5:D51)),"")</f>
        <v/>
      </c>
      <c r="F51"/>
    </row>
    <row r="52" spans="1:6" ht="15.75" x14ac:dyDescent="0.35">
      <c r="A52" s="6" t="s">
        <v>23</v>
      </c>
      <c r="B52" s="11" t="s">
        <v>71</v>
      </c>
      <c r="C52">
        <f>ROWS($A$5:A52)</f>
        <v>48</v>
      </c>
      <c r="D52" s="5" t="str">
        <f>IF('EB REINTEGRATION SERVICES'!$D$3=A52,C52,"")</f>
        <v/>
      </c>
      <c r="E52" s="5" t="str">
        <f>IFERROR(SMALL($D$5:$D$70,ROWS($D$5:D52)),"")</f>
        <v/>
      </c>
      <c r="F52"/>
    </row>
    <row r="53" spans="1:6" ht="15.75" x14ac:dyDescent="0.35">
      <c r="A53" s="6" t="s">
        <v>3</v>
      </c>
      <c r="B53" s="11" t="s">
        <v>101</v>
      </c>
      <c r="C53">
        <f>ROWS($A$5:A53)</f>
        <v>49</v>
      </c>
      <c r="D53" s="5" t="str">
        <f>IF('EB REINTEGRATION SERVICES'!$D$3=A53,C53,"")</f>
        <v/>
      </c>
      <c r="E53" s="5" t="str">
        <f>IFERROR(SMALL($D$5:$D$70,ROWS($D$5:D53)),"")</f>
        <v/>
      </c>
      <c r="F53"/>
    </row>
    <row r="54" spans="1:6" ht="15.75" x14ac:dyDescent="0.35">
      <c r="A54" s="6" t="s">
        <v>3</v>
      </c>
      <c r="B54" s="10" t="s">
        <v>102</v>
      </c>
      <c r="C54">
        <f>ROWS($A$5:A54)</f>
        <v>50</v>
      </c>
      <c r="D54" s="5" t="str">
        <f>IF('EB REINTEGRATION SERVICES'!$D$3=A54,C54,"")</f>
        <v/>
      </c>
      <c r="E54" s="5" t="str">
        <f>IFERROR(SMALL($D$5:$D$70,ROWS($D$5:D54)),"")</f>
        <v/>
      </c>
      <c r="F54"/>
    </row>
    <row r="55" spans="1:6" ht="15.75" x14ac:dyDescent="0.35">
      <c r="A55" s="6" t="s">
        <v>3</v>
      </c>
      <c r="B55" s="11" t="s">
        <v>103</v>
      </c>
      <c r="C55">
        <f>ROWS($A$5:A55)</f>
        <v>51</v>
      </c>
      <c r="D55" s="5" t="str">
        <f>IF('EB REINTEGRATION SERVICES'!$D$3=A55,C55,"")</f>
        <v/>
      </c>
      <c r="E55" s="5" t="str">
        <f>IFERROR(SMALL($D$5:$D$70,ROWS($D$5:D55)),"")</f>
        <v/>
      </c>
      <c r="F55"/>
    </row>
    <row r="56" spans="1:6" ht="15.75" x14ac:dyDescent="0.35">
      <c r="A56" s="6" t="s">
        <v>3</v>
      </c>
      <c r="B56" s="10" t="s">
        <v>104</v>
      </c>
      <c r="C56">
        <f>ROWS($A$5:A56)</f>
        <v>52</v>
      </c>
      <c r="D56" s="5" t="str">
        <f>IF('EB REINTEGRATION SERVICES'!$D$3=A56,C56,"")</f>
        <v/>
      </c>
      <c r="E56" s="5" t="str">
        <f>IFERROR(SMALL($D$5:$D$70,ROWS($D$5:D56)),"")</f>
        <v/>
      </c>
      <c r="F56"/>
    </row>
    <row r="57" spans="1:6" ht="15.75" x14ac:dyDescent="0.35">
      <c r="A57" s="6" t="s">
        <v>3</v>
      </c>
      <c r="B57" s="11" t="s">
        <v>105</v>
      </c>
      <c r="C57">
        <f>ROWS($A$5:A57)</f>
        <v>53</v>
      </c>
      <c r="D57" s="5" t="str">
        <f>IF('EB REINTEGRATION SERVICES'!$D$3=A57,C57,"")</f>
        <v/>
      </c>
      <c r="E57" s="5" t="str">
        <f>IFERROR(SMALL($D$5:$D$70,ROWS($D$5:D57)),"")</f>
        <v/>
      </c>
      <c r="F57"/>
    </row>
    <row r="58" spans="1:6" ht="15.75" x14ac:dyDescent="0.35">
      <c r="A58" s="6" t="s">
        <v>85</v>
      </c>
      <c r="B58" s="11" t="s">
        <v>72</v>
      </c>
      <c r="C58">
        <f>ROWS($A$5:A58)</f>
        <v>54</v>
      </c>
      <c r="D58" s="5" t="str">
        <f>IF('EB REINTEGRATION SERVICES'!$D$3=A58,C58,"")</f>
        <v/>
      </c>
      <c r="E58" s="5" t="str">
        <f>IFERROR(SMALL($D$5:$D$70,ROWS($D$5:D58)),"")</f>
        <v/>
      </c>
      <c r="F58"/>
    </row>
    <row r="59" spans="1:6" ht="15.75" x14ac:dyDescent="0.35">
      <c r="A59" s="6" t="s">
        <v>85</v>
      </c>
      <c r="B59" s="10" t="s">
        <v>73</v>
      </c>
      <c r="C59">
        <f>ROWS($A$5:A59)</f>
        <v>55</v>
      </c>
      <c r="D59" s="5" t="str">
        <f>IF('EB REINTEGRATION SERVICES'!$D$3=A59,C59,"")</f>
        <v/>
      </c>
      <c r="E59" s="5" t="str">
        <f>IFERROR(SMALL($D$5:$D$70,ROWS($D$5:D59)),"")</f>
        <v/>
      </c>
      <c r="F59"/>
    </row>
    <row r="60" spans="1:6" ht="15.75" x14ac:dyDescent="0.35">
      <c r="A60" s="6" t="s">
        <v>85</v>
      </c>
      <c r="B60" s="11" t="s">
        <v>74</v>
      </c>
      <c r="C60">
        <f>ROWS($A$5:A60)</f>
        <v>56</v>
      </c>
      <c r="D60" s="5" t="str">
        <f>IF('EB REINTEGRATION SERVICES'!$D$3=A60,C60,"")</f>
        <v/>
      </c>
      <c r="E60" s="5" t="str">
        <f>IFERROR(SMALL($D$5:$D$70,ROWS($D$5:D60)),"")</f>
        <v/>
      </c>
      <c r="F60"/>
    </row>
    <row r="61" spans="1:6" ht="15.75" x14ac:dyDescent="0.35">
      <c r="A61" s="6" t="s">
        <v>85</v>
      </c>
      <c r="B61" s="10" t="s">
        <v>75</v>
      </c>
      <c r="C61">
        <f>ROWS($A$5:A61)</f>
        <v>57</v>
      </c>
      <c r="D61" s="5" t="str">
        <f>IF('EB REINTEGRATION SERVICES'!$D$3=A61,C61,"")</f>
        <v/>
      </c>
      <c r="E61" s="5" t="str">
        <f>IFERROR(SMALL($D$5:$D$70,ROWS($D$5:D61)),"")</f>
        <v/>
      </c>
      <c r="F61"/>
    </row>
    <row r="62" spans="1:6" ht="15.75" x14ac:dyDescent="0.35">
      <c r="A62" s="6" t="s">
        <v>85</v>
      </c>
      <c r="B62" s="11" t="s">
        <v>76</v>
      </c>
      <c r="C62">
        <f>ROWS($A$5:A62)</f>
        <v>58</v>
      </c>
      <c r="D62" s="5" t="str">
        <f>IF('EB REINTEGRATION SERVICES'!$D$3=A62,C62,"")</f>
        <v/>
      </c>
      <c r="E62" s="5" t="str">
        <f>IFERROR(SMALL($D$5:$D$70,ROWS($D$5:D62)),"")</f>
        <v/>
      </c>
      <c r="F62"/>
    </row>
    <row r="63" spans="1:6" ht="15.75" x14ac:dyDescent="0.35">
      <c r="A63" s="6" t="s">
        <v>85</v>
      </c>
      <c r="B63" s="10" t="s">
        <v>77</v>
      </c>
      <c r="C63">
        <f>ROWS($A$5:A63)</f>
        <v>59</v>
      </c>
      <c r="D63" s="5" t="str">
        <f>IF('EB REINTEGRATION SERVICES'!$D$3=A63,C63,"")</f>
        <v/>
      </c>
      <c r="E63" s="5" t="str">
        <f>IFERROR(SMALL($D$5:$D$70,ROWS($D$5:D63)),"")</f>
        <v/>
      </c>
      <c r="F63"/>
    </row>
    <row r="64" spans="1:6" ht="15.75" x14ac:dyDescent="0.35">
      <c r="A64" s="6" t="s">
        <v>24</v>
      </c>
      <c r="B64" s="11" t="s">
        <v>78</v>
      </c>
      <c r="C64">
        <f>ROWS($A$5:A64)</f>
        <v>60</v>
      </c>
      <c r="D64" s="5" t="str">
        <f>IF('EB REINTEGRATION SERVICES'!$D$3=A64,C64,"")</f>
        <v/>
      </c>
      <c r="E64" s="5" t="str">
        <f>IFERROR(SMALL($D$5:$D$70,ROWS($D$5:D64)),"")</f>
        <v/>
      </c>
      <c r="F64"/>
    </row>
    <row r="65" spans="1:6" ht="15.75" x14ac:dyDescent="0.35">
      <c r="A65" s="6" t="s">
        <v>25</v>
      </c>
      <c r="B65" s="11" t="s">
        <v>106</v>
      </c>
      <c r="C65">
        <f>ROWS($A$5:A65)</f>
        <v>61</v>
      </c>
      <c r="D65" s="5" t="str">
        <f>IF('EB REINTEGRATION SERVICES'!$D$3=A65,C65,"")</f>
        <v/>
      </c>
      <c r="E65" s="5" t="str">
        <f>IFERROR(SMALL($D$5:$D$70,ROWS($D$5:D65)),"")</f>
        <v/>
      </c>
      <c r="F65"/>
    </row>
    <row r="66" spans="1:6" ht="15.75" x14ac:dyDescent="0.35">
      <c r="A66" s="6" t="s">
        <v>25</v>
      </c>
      <c r="B66" s="10" t="s">
        <v>107</v>
      </c>
      <c r="C66">
        <f>ROWS($A$5:A66)</f>
        <v>62</v>
      </c>
      <c r="D66" s="5" t="str">
        <f>IF('EB REINTEGRATION SERVICES'!$D$3=A66,C66,"")</f>
        <v/>
      </c>
      <c r="E66" s="5" t="str">
        <f>IFERROR(SMALL($D$5:$D$70,ROWS($D$5:D66)),"")</f>
        <v/>
      </c>
      <c r="F66"/>
    </row>
    <row r="67" spans="1:6" ht="15.75" x14ac:dyDescent="0.35">
      <c r="A67" s="6" t="s">
        <v>86</v>
      </c>
      <c r="B67" s="10" t="s">
        <v>79</v>
      </c>
      <c r="C67">
        <f>ROWS($A$5:A67)</f>
        <v>63</v>
      </c>
      <c r="D67" s="5" t="str">
        <f>IF('EB REINTEGRATION SERVICES'!$D$3=A67,C67,"")</f>
        <v/>
      </c>
      <c r="E67" s="5" t="str">
        <f>IFERROR(SMALL($D$5:$D$70,ROWS($D$5:D67)),"")</f>
        <v/>
      </c>
      <c r="F67"/>
    </row>
    <row r="68" spans="1:6" ht="15.75" x14ac:dyDescent="0.35">
      <c r="A68" s="6" t="s">
        <v>86</v>
      </c>
      <c r="B68" s="11" t="s">
        <v>80</v>
      </c>
      <c r="C68">
        <f>ROWS($A$5:A68)</f>
        <v>64</v>
      </c>
      <c r="D68" s="5" t="str">
        <f>IF('EB REINTEGRATION SERVICES'!$D$3=A68,C68,"")</f>
        <v/>
      </c>
      <c r="E68" s="5" t="str">
        <f>IFERROR(SMALL($D$5:$D$70,ROWS($D$5:D68)),"")</f>
        <v/>
      </c>
      <c r="F68"/>
    </row>
    <row r="69" spans="1:6" ht="15.75" x14ac:dyDescent="0.35">
      <c r="A69" s="6" t="s">
        <v>87</v>
      </c>
      <c r="B69" s="10" t="s">
        <v>81</v>
      </c>
      <c r="C69">
        <f>ROWS($A$5:A69)</f>
        <v>65</v>
      </c>
      <c r="D69" s="5" t="str">
        <f>IF('EB REINTEGRATION SERVICES'!$D$3=A69,C69,"")</f>
        <v/>
      </c>
      <c r="E69" s="5" t="str">
        <f>IFERROR(SMALL($D$5:$D$70,ROWS($D$5:D69)),"")</f>
        <v/>
      </c>
      <c r="F69"/>
    </row>
    <row r="70" spans="1:6" ht="15.75" x14ac:dyDescent="0.35">
      <c r="A70" s="6" t="s">
        <v>28</v>
      </c>
      <c r="B70" s="12" t="s">
        <v>28</v>
      </c>
      <c r="C70">
        <f>ROWS($A$5:A70)</f>
        <v>66</v>
      </c>
      <c r="D70" s="5" t="str">
        <f>IF('EB REINTEGRATION SERVICES'!$D$3=A70,C70,"")</f>
        <v/>
      </c>
      <c r="E70" s="5" t="str">
        <f>IFERROR(SMALL($D$5:$D$70,ROWS($D$5:D70)),"")</f>
        <v/>
      </c>
      <c r="F70"/>
    </row>
    <row r="71" spans="1:6" x14ac:dyDescent="0.35">
      <c r="C71" s="13"/>
      <c r="D71"/>
      <c r="E71"/>
      <c r="F71"/>
    </row>
    <row r="72" spans="1:6" ht="15.75" thickBot="1" x14ac:dyDescent="0.4">
      <c r="A72" s="1"/>
      <c r="C72" s="13"/>
      <c r="D72"/>
      <c r="E72"/>
      <c r="F72"/>
    </row>
    <row r="73" spans="1:6" x14ac:dyDescent="0.35">
      <c r="A73" s="18" t="s">
        <v>4</v>
      </c>
      <c r="B73" s="18" t="s">
        <v>91</v>
      </c>
    </row>
    <row r="74" spans="1:6" x14ac:dyDescent="0.35">
      <c r="A74" s="19" t="s">
        <v>5</v>
      </c>
      <c r="B74" s="21">
        <v>1</v>
      </c>
    </row>
    <row r="75" spans="1:6" x14ac:dyDescent="0.35">
      <c r="A75" s="20" t="s">
        <v>6</v>
      </c>
      <c r="B75" s="21">
        <v>1</v>
      </c>
    </row>
    <row r="76" spans="1:6" x14ac:dyDescent="0.35">
      <c r="A76" s="22" t="s">
        <v>2</v>
      </c>
      <c r="B76" s="23">
        <v>2</v>
      </c>
    </row>
    <row r="77" spans="1:6" x14ac:dyDescent="0.35">
      <c r="A77" s="20" t="s">
        <v>26</v>
      </c>
      <c r="B77" s="21">
        <v>1</v>
      </c>
    </row>
    <row r="78" spans="1:6" x14ac:dyDescent="0.35">
      <c r="A78" s="20" t="s">
        <v>7</v>
      </c>
      <c r="B78" s="21">
        <v>1</v>
      </c>
    </row>
    <row r="79" spans="1:6" x14ac:dyDescent="0.35">
      <c r="A79" s="19" t="s">
        <v>8</v>
      </c>
      <c r="B79" s="21">
        <v>1</v>
      </c>
    </row>
    <row r="80" spans="1:6" x14ac:dyDescent="0.35">
      <c r="A80" s="20" t="s">
        <v>9</v>
      </c>
      <c r="B80" s="21">
        <v>1</v>
      </c>
    </row>
    <row r="81" spans="1:2" x14ac:dyDescent="0.35">
      <c r="A81" s="20" t="s">
        <v>10</v>
      </c>
      <c r="B81" s="21">
        <v>1</v>
      </c>
    </row>
    <row r="82" spans="1:2" x14ac:dyDescent="0.35">
      <c r="A82" s="19" t="s">
        <v>11</v>
      </c>
      <c r="B82" s="21">
        <v>1</v>
      </c>
    </row>
    <row r="83" spans="1:2" x14ac:dyDescent="0.35">
      <c r="A83" s="20" t="s">
        <v>12</v>
      </c>
      <c r="B83" s="21">
        <v>1</v>
      </c>
    </row>
    <row r="84" spans="1:2" x14ac:dyDescent="0.35">
      <c r="A84" s="20" t="s">
        <v>13</v>
      </c>
      <c r="B84" s="21">
        <v>1</v>
      </c>
    </row>
    <row r="85" spans="1:2" x14ac:dyDescent="0.35">
      <c r="A85" s="22" t="s">
        <v>14</v>
      </c>
      <c r="B85" s="23">
        <v>2</v>
      </c>
    </row>
    <row r="86" spans="1:2" x14ac:dyDescent="0.35">
      <c r="A86" s="22" t="s">
        <v>15</v>
      </c>
      <c r="B86" s="23">
        <v>2</v>
      </c>
    </row>
    <row r="87" spans="1:2" x14ac:dyDescent="0.35">
      <c r="A87" s="20" t="s">
        <v>83</v>
      </c>
      <c r="B87" s="21">
        <v>1</v>
      </c>
    </row>
    <row r="88" spans="1:2" x14ac:dyDescent="0.35">
      <c r="A88" s="22" t="s">
        <v>16</v>
      </c>
      <c r="B88" s="23">
        <v>2</v>
      </c>
    </row>
    <row r="89" spans="1:2" x14ac:dyDescent="0.35">
      <c r="A89" s="20" t="s">
        <v>17</v>
      </c>
      <c r="B89" s="21">
        <v>1</v>
      </c>
    </row>
    <row r="90" spans="1:2" x14ac:dyDescent="0.35">
      <c r="A90" s="19" t="s">
        <v>18</v>
      </c>
      <c r="B90" s="21">
        <v>1</v>
      </c>
    </row>
    <row r="91" spans="1:2" x14ac:dyDescent="0.35">
      <c r="A91" s="20" t="s">
        <v>19</v>
      </c>
      <c r="B91" s="21">
        <v>1</v>
      </c>
    </row>
    <row r="92" spans="1:2" x14ac:dyDescent="0.35">
      <c r="A92" s="20" t="s">
        <v>20</v>
      </c>
      <c r="B92" s="21">
        <v>1</v>
      </c>
    </row>
    <row r="93" spans="1:2" x14ac:dyDescent="0.35">
      <c r="A93" s="20" t="s">
        <v>21</v>
      </c>
      <c r="B93" s="21">
        <v>1</v>
      </c>
    </row>
    <row r="94" spans="1:2" x14ac:dyDescent="0.35">
      <c r="A94" s="19" t="s">
        <v>84</v>
      </c>
      <c r="B94" s="21">
        <v>1</v>
      </c>
    </row>
    <row r="95" spans="1:2" x14ac:dyDescent="0.35">
      <c r="A95" s="19" t="s">
        <v>22</v>
      </c>
      <c r="B95" s="21">
        <v>1</v>
      </c>
    </row>
    <row r="96" spans="1:2" x14ac:dyDescent="0.35">
      <c r="A96" s="20" t="s">
        <v>23</v>
      </c>
      <c r="B96" s="21">
        <v>1</v>
      </c>
    </row>
    <row r="97" spans="1:30" x14ac:dyDescent="0.35">
      <c r="A97" s="20" t="s">
        <v>3</v>
      </c>
      <c r="B97" s="21">
        <v>1</v>
      </c>
    </row>
    <row r="98" spans="1:30" x14ac:dyDescent="0.35">
      <c r="A98" s="20" t="s">
        <v>85</v>
      </c>
      <c r="B98" s="21">
        <v>1</v>
      </c>
    </row>
    <row r="99" spans="1:30" x14ac:dyDescent="0.35">
      <c r="A99" s="19" t="s">
        <v>24</v>
      </c>
      <c r="B99" s="21">
        <v>1</v>
      </c>
    </row>
    <row r="100" spans="1:30" x14ac:dyDescent="0.35">
      <c r="A100" s="24" t="s">
        <v>25</v>
      </c>
      <c r="B100" s="23">
        <v>2</v>
      </c>
    </row>
    <row r="101" spans="1:30" x14ac:dyDescent="0.35">
      <c r="A101" s="19" t="s">
        <v>86</v>
      </c>
      <c r="B101" s="21">
        <v>1</v>
      </c>
    </row>
    <row r="102" spans="1:30" x14ac:dyDescent="0.35">
      <c r="A102" s="20" t="s">
        <v>87</v>
      </c>
      <c r="B102" s="21">
        <v>1</v>
      </c>
    </row>
    <row r="103" spans="1:30" ht="15.75" x14ac:dyDescent="0.35">
      <c r="A103" s="20" t="s">
        <v>28</v>
      </c>
      <c r="B103" s="21" t="s">
        <v>28</v>
      </c>
      <c r="E103" s="5"/>
    </row>
    <row r="104" spans="1:30" ht="15.75" x14ac:dyDescent="0.35">
      <c r="A104"/>
      <c r="E104" s="5"/>
    </row>
    <row r="105" spans="1:30" ht="15.75" x14ac:dyDescent="0.35">
      <c r="E105" s="5"/>
    </row>
    <row r="110" spans="1:30" x14ac:dyDescent="0.35">
      <c r="A110" s="25" t="s">
        <v>5</v>
      </c>
      <c r="B110" s="26" t="s">
        <v>6</v>
      </c>
      <c r="C110" s="27" t="s">
        <v>2</v>
      </c>
      <c r="D110" s="26" t="s">
        <v>26</v>
      </c>
      <c r="E110" s="26" t="s">
        <v>7</v>
      </c>
      <c r="F110" s="25" t="s">
        <v>8</v>
      </c>
      <c r="G110" s="26" t="s">
        <v>9</v>
      </c>
      <c r="H110" s="26" t="s">
        <v>10</v>
      </c>
      <c r="I110" s="25" t="s">
        <v>11</v>
      </c>
      <c r="J110" s="26" t="s">
        <v>12</v>
      </c>
      <c r="K110" s="26" t="s">
        <v>13</v>
      </c>
      <c r="L110" s="27" t="s">
        <v>14</v>
      </c>
      <c r="M110" s="27" t="s">
        <v>15</v>
      </c>
      <c r="N110" s="26" t="s">
        <v>83</v>
      </c>
      <c r="O110" s="27" t="s">
        <v>16</v>
      </c>
      <c r="P110" s="26" t="s">
        <v>17</v>
      </c>
      <c r="Q110" s="25" t="s">
        <v>18</v>
      </c>
      <c r="R110" s="26" t="s">
        <v>19</v>
      </c>
      <c r="S110" s="26" t="s">
        <v>20</v>
      </c>
      <c r="T110" s="26" t="s">
        <v>21</v>
      </c>
      <c r="U110" s="25" t="s">
        <v>84</v>
      </c>
      <c r="V110" s="25" t="s">
        <v>22</v>
      </c>
      <c r="W110" s="26" t="s">
        <v>23</v>
      </c>
      <c r="X110" s="26" t="s">
        <v>3</v>
      </c>
      <c r="Y110" s="26" t="s">
        <v>85</v>
      </c>
      <c r="Z110" s="25" t="s">
        <v>24</v>
      </c>
      <c r="AA110" s="28" t="s">
        <v>25</v>
      </c>
      <c r="AB110" s="25" t="s">
        <v>86</v>
      </c>
      <c r="AC110" s="26" t="s">
        <v>87</v>
      </c>
      <c r="AD110" s="31" t="s">
        <v>28</v>
      </c>
    </row>
    <row r="111" spans="1:30" x14ac:dyDescent="0.35">
      <c r="A111" s="29" t="s">
        <v>108</v>
      </c>
      <c r="B111" s="29" t="s">
        <v>108</v>
      </c>
      <c r="C111" s="29" t="s">
        <v>108</v>
      </c>
      <c r="D111" s="29" t="s">
        <v>108</v>
      </c>
      <c r="E111" s="29" t="s">
        <v>108</v>
      </c>
      <c r="F111" s="29" t="s">
        <v>108</v>
      </c>
      <c r="G111" s="29" t="s">
        <v>108</v>
      </c>
      <c r="H111" s="29" t="s">
        <v>108</v>
      </c>
      <c r="I111" s="29" t="s">
        <v>108</v>
      </c>
      <c r="J111" s="29" t="s">
        <v>108</v>
      </c>
      <c r="K111" s="29" t="s">
        <v>108</v>
      </c>
      <c r="L111" s="29" t="s">
        <v>108</v>
      </c>
      <c r="M111" s="29" t="s">
        <v>108</v>
      </c>
      <c r="N111" s="29" t="s">
        <v>108</v>
      </c>
      <c r="O111" s="29" t="s">
        <v>108</v>
      </c>
      <c r="P111" s="29" t="s">
        <v>108</v>
      </c>
      <c r="Q111" s="29" t="s">
        <v>108</v>
      </c>
      <c r="R111" s="29" t="s">
        <v>108</v>
      </c>
      <c r="S111" s="29" t="s">
        <v>108</v>
      </c>
      <c r="T111" s="29" t="s">
        <v>108</v>
      </c>
      <c r="U111" s="29" t="s">
        <v>108</v>
      </c>
      <c r="V111" s="29" t="s">
        <v>108</v>
      </c>
      <c r="W111" s="29" t="s">
        <v>108</v>
      </c>
      <c r="X111" s="29" t="s">
        <v>108</v>
      </c>
      <c r="Y111" s="29" t="s">
        <v>108</v>
      </c>
      <c r="Z111" s="29" t="s">
        <v>108</v>
      </c>
      <c r="AA111" s="29" t="s">
        <v>108</v>
      </c>
      <c r="AB111" s="29" t="s">
        <v>108</v>
      </c>
      <c r="AC111" s="29" t="s">
        <v>108</v>
      </c>
      <c r="AD111" s="30" t="s">
        <v>28</v>
      </c>
    </row>
    <row r="112" spans="1:30" x14ac:dyDescent="0.35">
      <c r="A112" s="29" t="s">
        <v>29</v>
      </c>
      <c r="B112" s="29" t="s">
        <v>29</v>
      </c>
      <c r="C112" s="29" t="s">
        <v>29</v>
      </c>
      <c r="D112" s="29" t="s">
        <v>29</v>
      </c>
      <c r="E112" s="29" t="s">
        <v>29</v>
      </c>
      <c r="F112" s="29" t="s">
        <v>29</v>
      </c>
      <c r="G112" s="29" t="s">
        <v>29</v>
      </c>
      <c r="H112" s="29" t="s">
        <v>29</v>
      </c>
      <c r="I112" s="29" t="s">
        <v>29</v>
      </c>
      <c r="J112" s="29" t="s">
        <v>29</v>
      </c>
      <c r="K112" s="29" t="s">
        <v>29</v>
      </c>
      <c r="L112" s="29" t="s">
        <v>29</v>
      </c>
      <c r="M112" s="29" t="s">
        <v>29</v>
      </c>
      <c r="N112" s="29" t="s">
        <v>29</v>
      </c>
      <c r="O112" s="29" t="s">
        <v>29</v>
      </c>
      <c r="P112" s="29" t="s">
        <v>29</v>
      </c>
      <c r="Q112" s="29" t="s">
        <v>29</v>
      </c>
      <c r="R112" s="29" t="s">
        <v>29</v>
      </c>
      <c r="S112" s="29" t="s">
        <v>29</v>
      </c>
      <c r="T112" s="29" t="s">
        <v>29</v>
      </c>
      <c r="U112" s="29" t="s">
        <v>29</v>
      </c>
      <c r="V112" s="29" t="s">
        <v>29</v>
      </c>
      <c r="W112" s="29" t="s">
        <v>29</v>
      </c>
      <c r="X112" s="29" t="s">
        <v>29</v>
      </c>
      <c r="Y112" s="29" t="s">
        <v>29</v>
      </c>
      <c r="Z112" s="29" t="s">
        <v>29</v>
      </c>
      <c r="AA112" s="29" t="s">
        <v>29</v>
      </c>
      <c r="AB112" s="29" t="s">
        <v>29</v>
      </c>
      <c r="AC112" s="29" t="s">
        <v>29</v>
      </c>
      <c r="AD112" s="30"/>
    </row>
    <row r="113" spans="1:30" x14ac:dyDescent="0.35">
      <c r="A113" s="29"/>
      <c r="B113" s="29"/>
      <c r="C113" s="29" t="s">
        <v>109</v>
      </c>
      <c r="D113" s="29"/>
      <c r="E113" s="29"/>
      <c r="F113" s="29"/>
      <c r="G113" s="29"/>
      <c r="H113" s="29"/>
      <c r="I113" s="29"/>
      <c r="J113" s="29"/>
      <c r="K113" s="29"/>
      <c r="L113" s="29" t="s">
        <v>109</v>
      </c>
      <c r="M113" s="29" t="s">
        <v>109</v>
      </c>
      <c r="N113" s="29"/>
      <c r="O113" s="29" t="s">
        <v>109</v>
      </c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 t="s">
        <v>109</v>
      </c>
      <c r="AB113" s="29"/>
      <c r="AC113" s="29"/>
      <c r="AD113" s="30"/>
    </row>
    <row r="114" spans="1:30" x14ac:dyDescent="0.35">
      <c r="A114" s="29"/>
      <c r="B114" s="29"/>
      <c r="C114" s="29" t="s">
        <v>93</v>
      </c>
      <c r="D114" s="29"/>
      <c r="E114" s="29"/>
      <c r="F114" s="29"/>
      <c r="G114" s="29"/>
      <c r="H114" s="29"/>
      <c r="I114" s="29"/>
      <c r="J114" s="29"/>
      <c r="K114" s="29"/>
      <c r="L114" s="29" t="s">
        <v>93</v>
      </c>
      <c r="M114" s="29" t="s">
        <v>93</v>
      </c>
      <c r="N114" s="29"/>
      <c r="O114" s="29" t="s">
        <v>93</v>
      </c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 t="s">
        <v>93</v>
      </c>
      <c r="AB114" s="29"/>
      <c r="AC114" s="29"/>
      <c r="AD114" s="30"/>
    </row>
    <row r="118" spans="1:30" x14ac:dyDescent="0.35">
      <c r="A118" s="6" t="s">
        <v>4</v>
      </c>
    </row>
    <row r="119" spans="1:30" x14ac:dyDescent="0.35">
      <c r="A119" s="6" t="s">
        <v>92</v>
      </c>
    </row>
  </sheetData>
  <dataConsolidate>
    <dataRefs count="4">
      <dataRef ref="A37:A113" sheet="setup"/>
      <dataRef ref="A38:A113" sheet="setup"/>
      <dataRef ref="A39:A114" sheet="setup"/>
      <dataRef ref="A115" sheet="setup"/>
    </dataRefs>
  </dataConsolidate>
  <pageMargins left="0.75" right="0.75" top="1" bottom="1" header="0.5" footer="0.5"/>
  <pageSetup paperSize="9" orientation="portrait" r:id="rId1"/>
  <headerFooter alignWithMargins="0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CognitiveType xmlns="http://schemas.microsoft.com/sharepoint/v3" xsi:nil="true"/>
    <DocID xmlns="http://schemas.microsoft.com/sharepoint/v3">1745090</DocID>
    <WasSigned xmlns="http://schemas.microsoft.com/sharepoint/v3">false</WasSigned>
    <WasEncrypted xmlns="http://schemas.microsoft.com/sharepoint/v3">false</WasEncrypted>
    <MailHasAttachments xmlns="http://schemas.microsoft.com/sharepoint/v3">false</MailHasAttachments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GRP-2017-00018</CaseID>
    <RegistrationDate xmlns="http://schemas.microsoft.com/sharepoint/v3" xsi:nil="true"/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GRP-2017-00018</CCMVisualId>
    <Finalized xmlns="http://schemas.microsoft.com/sharepoint/v3">false</Finalized>
    <CCMMultipleTransferTransactionID xmlns="e118a0ec-d889-4f88-9d84-b66cafb005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76AA05A1CE2F1D44A78835A6C84592CA" ma:contentTypeVersion="2" ma:contentTypeDescription="GetOrganized Document Library Content Type Description" ma:contentTypeScope="" ma:versionID="56a28d521d5b28693e000f51e5c21d98">
  <xsd:schema xmlns:xsd="http://www.w3.org/2001/XMLSchema" xmlns:xs="http://www.w3.org/2001/XMLSchema" xmlns:p="http://schemas.microsoft.com/office/2006/metadata/properties" xmlns:ns1="http://schemas.microsoft.com/sharepoint/v3" xmlns:ns2="581c5eac-5fdb-4e20-94c8-7830c4ad7c93" xmlns:ns3="e118a0ec-d889-4f88-9d84-b66cafb0056a" targetNamespace="http://schemas.microsoft.com/office/2006/metadata/properties" ma:root="true" ma:fieldsID="bbfc02af084ab5e2434842f4dcef44c0" ns1:_="" ns2:_="" ns3:_="">
    <xsd:import namespace="http://schemas.microsoft.com/sharepoint/v3"/>
    <xsd:import namespace="581c5eac-5fdb-4e20-94c8-7830c4ad7c93"/>
    <xsd:import namespace="e118a0ec-d889-4f88-9d84-b66cafb0056a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CognitiveType" minOccurs="0"/>
                <xsd:element ref="ns2:SharedWithUsers" minOccurs="0"/>
                <xsd:element ref="ns3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Case ID" ma:default="Assigning" ma:internalName="CaseID" ma:readOnly="true">
      <xsd:simpleType>
        <xsd:restriction base="dms:Text"/>
      </xsd:simpleType>
    </xsd:element>
    <xsd:element name="CCMVisualId" ma:index="9" nillable="true" ma:displayName="Case ID" ma:default="Assigning" ma:internalName="CCMVisualId" ma:readOnly="true">
      <xsd:simpleType>
        <xsd:restriction base="dms:Text"/>
      </xsd:simpleType>
    </xsd:element>
    <xsd:element name="DocID" ma:index="10" nillable="true" ma:displayName="Document ID" ma:default="Assigning" ma:internalName="DocID" ma:readOnly="true">
      <xsd:simpleType>
        <xsd:restriction base="dms:Text"/>
      </xsd:simpleType>
    </xsd:element>
    <xsd:element name="Finalized" ma:index="11" nillable="true" ma:displayName="Finalized" ma:default="False" ma:internalName="Finalized" ma:readOnly="true">
      <xsd:simpleType>
        <xsd:restriction base="dms:Boolean"/>
      </xsd:simpleType>
    </xsd:element>
    <xsd:element name="Related" ma:index="12" nillable="true" ma:displayName="Related" ma:default="False" ma:internalName="Related" ma:readOnly="true">
      <xsd:simpleType>
        <xsd:restriction base="dms:Boolean"/>
      </xsd:simpleType>
    </xsd:element>
    <xsd:element name="LocalAttachment" ma:index="13" nillable="true" ma:displayName="Local Attachment" ma:default="False" ma:internalName="LocalAttachment" ma:readOnly="true">
      <xsd:simpleType>
        <xsd:restriction base="dms:Boolean"/>
      </xsd:simpleType>
    </xsd:element>
    <xsd:element name="RegistrationDate" ma:index="14" nillable="true" ma:displayName="Registration date" ma:format="DateTime" ma:internalName="RegistrationDate" ma:readOnly="true">
      <xsd:simpleType>
        <xsd:restriction base="dms:DateTime"/>
      </xsd:simpleType>
    </xsd:element>
    <xsd:element name="CaseRecordNumber" ma:index="15" nillable="true" ma:displayName="Record ID" ma:decimals="0" ma:default="0" ma:internalName="CaseRecordNumber" ma:readOnly="true">
      <xsd:simpleType>
        <xsd:restriction base="dms:Number"/>
      </xsd:simpleType>
    </xsd:element>
    <xsd:element name="CCMTemplateName" ma:index="16" nillable="true" ma:displayName="Template name" ma:internalName="CCMTemplateName" ma:readOnly="true">
      <xsd:simpleType>
        <xsd:restriction base="dms:Text"/>
      </xsd:simpleType>
    </xsd:element>
    <xsd:element name="CCMTemplateVersion" ma:index="17" nillable="true" ma:displayName="Template 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Encrypted" ma:default="False" ma:internalName="WasEncrypted" ma:readOnly="true">
      <xsd:simpleType>
        <xsd:restriction base="dms:Boolean"/>
      </xsd:simpleType>
    </xsd:element>
    <xsd:element name="WasSigned" ma:index="21" nillable="true" ma:displayName="Signed" ma:default="False" ma:internalName="WasSigned" ma:readOnly="true">
      <xsd:simpleType>
        <xsd:restriction base="dms:Boolean"/>
      </xsd:simpleType>
    </xsd:element>
    <xsd:element name="MailHasAttachments" ma:index="22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23" nillable="true" ma:displayName="Conversation" ma:internalName="CCMConversation" ma:readOnly="true">
      <xsd:simpleType>
        <xsd:restriction base="dms:Text"/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a0ec-d889-4f88-9d84-b66cafb0056a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27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D029DF-E3D0-4CDC-85DE-FAFC557783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87102-007D-46B4-B532-7F77018F923E}">
  <ds:schemaRefs>
    <ds:schemaRef ds:uri="http://schemas.openxmlformats.org/package/2006/metadata/core-properties"/>
    <ds:schemaRef ds:uri="581c5eac-5fdb-4e20-94c8-7830c4ad7c93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8afa2d2e-6e7c-47a9-8c36-a0cd7c74d06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4A36A5-1376-41FA-BC6E-86317E6D1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EB REINTEGRATION SERVICES</vt:lpstr>
      <vt:lpstr>COSTS BREAKDOWN</vt:lpstr>
      <vt:lpstr>setup</vt:lpstr>
      <vt:lpstr>dd_regions</vt:lpstr>
      <vt:lpstr>'COSTS BREAKDOWN'!Print_Area</vt:lpstr>
      <vt:lpstr>'EB REINTEGRATION SERVICES'!Print_Area</vt:lpstr>
      <vt:lpstr>'EB REINTEGRATION SERVICES'!Print_Titles</vt:lpstr>
      <vt:lpstr>region</vt:lpstr>
    </vt:vector>
  </TitlesOfParts>
  <Company>FRONTEX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Annex_V_EB_ECRet</dc:title>
  <dc:creator>Grazyna Wojcik-Kaczynska</dc:creator>
  <cp:lastModifiedBy>Katarzyna Meller</cp:lastModifiedBy>
  <cp:lastPrinted>2018-07-18T08:24:47Z</cp:lastPrinted>
  <dcterms:created xsi:type="dcterms:W3CDTF">2006-02-21T16:19:46Z</dcterms:created>
  <dcterms:modified xsi:type="dcterms:W3CDTF">2022-02-08T13:27:08Z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0x010100AC085CFC53BC46CEA2EADE194AD9D4820076AA05A1CE2F1D44A78835A6C84592CA</vt:lpwstr>
  </property>
  <property fmtid="{D5CDD505-2E9C-101B-9397-08002B2CF9AE}" pid="3" name="CCMIsSharedOnOneDrive">
    <vt:bool>false</vt:bool>
  </property>
  <property fmtid="{D5CDD505-2E9C-101B-9397-08002B2CF9AE}" pid="4" name="CCMOneDriveItemID">
    <vt:lpwstr/>
  </property>
  <property fmtid="{D5CDD505-2E9C-101B-9397-08002B2CF9AE}" pid="5" name="xd_Signature">
    <vt:bool>false</vt:bool>
  </property>
  <property fmtid="{D5CDD505-2E9C-101B-9397-08002B2CF9AE}" pid="6" name="CCMOneDriveID">
    <vt:lpwstr/>
  </property>
  <property fmtid="{D5CDD505-2E9C-101B-9397-08002B2CF9AE}" pid="7" name="CCMOneDriveOwnerID">
    <vt:lpwstr/>
  </property>
  <property fmtid="{D5CDD505-2E9C-101B-9397-08002B2CF9AE}" pid="8" name="CCMSystem">
    <vt:lpwstr> </vt:lpwstr>
  </property>
  <property fmtid="{D5CDD505-2E9C-101B-9397-08002B2CF9AE}" pid="9" name="CCMEventContext">
    <vt:lpwstr>54d2cee1-a0cd-4960-a828-9218dea41a24</vt:lpwstr>
  </property>
</Properties>
</file>